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11.2 神州医疗\"/>
    </mc:Choice>
  </mc:AlternateContent>
  <bookViews>
    <workbookView xWindow="0" yWindow="0" windowWidth="19770" windowHeight="8340" tabRatio="580"/>
  </bookViews>
  <sheets>
    <sheet name="结算" sheetId="12" r:id="rId1"/>
  </sheets>
  <calcPr calcId="162913"/>
</workbook>
</file>

<file path=xl/calcChain.xml><?xml version="1.0" encoding="utf-8"?>
<calcChain xmlns="http://schemas.openxmlformats.org/spreadsheetml/2006/main">
  <c r="H13" i="12" l="1"/>
  <c r="H16" i="12" l="1"/>
  <c r="H17" i="12" s="1"/>
  <c r="H14" i="12"/>
  <c r="H12" i="12"/>
  <c r="H11" i="12"/>
  <c r="H9" i="12"/>
  <c r="H10" i="12" s="1"/>
  <c r="H7" i="12"/>
  <c r="H15" i="12" l="1"/>
  <c r="H8" i="12"/>
  <c r="H18" i="12" l="1"/>
  <c r="H19" i="12" s="1"/>
  <c r="H20" i="12" l="1"/>
  <c r="H21" i="12" s="1"/>
</calcChain>
</file>

<file path=xl/sharedStrings.xml><?xml version="1.0" encoding="utf-8"?>
<sst xmlns="http://schemas.openxmlformats.org/spreadsheetml/2006/main" count="49" uniqueCount="45">
  <si>
    <t>项目时间：</t>
  </si>
  <si>
    <t>项目地点：</t>
  </si>
  <si>
    <t>项目人数：</t>
  </si>
  <si>
    <t>项目</t>
  </si>
  <si>
    <t>数量</t>
  </si>
  <si>
    <t>价格</t>
  </si>
  <si>
    <t>NO.</t>
  </si>
  <si>
    <t>单位</t>
  </si>
  <si>
    <t>单价</t>
  </si>
  <si>
    <t>小计</t>
  </si>
  <si>
    <t>人</t>
  </si>
  <si>
    <t>会场合计</t>
  </si>
  <si>
    <t>用餐</t>
  </si>
  <si>
    <t>次</t>
  </si>
  <si>
    <t>用餐合计</t>
  </si>
  <si>
    <t>交通</t>
  </si>
  <si>
    <t>辆</t>
  </si>
  <si>
    <t>趟</t>
  </si>
  <si>
    <t>交通合计</t>
  </si>
  <si>
    <t>其他合计</t>
  </si>
  <si>
    <t>成本总计</t>
  </si>
  <si>
    <t xml:space="preserve">税费（6%）                                                                                                              </t>
  </si>
  <si>
    <t>费用总计</t>
  </si>
  <si>
    <t>酒店</t>
    <phoneticPr fontId="7" type="noConversion"/>
  </si>
  <si>
    <r>
      <t>康辉集团北京国际会议展览有限公司</t>
    </r>
    <r>
      <rPr>
        <sz val="18"/>
        <rFont val="微软雅黑"/>
        <family val="2"/>
        <charset val="134"/>
      </rPr>
      <t>-神州医疗专家接待</t>
    </r>
    <phoneticPr fontId="7" type="noConversion"/>
  </si>
  <si>
    <t>2人</t>
    <phoneticPr fontId="7" type="noConversion"/>
  </si>
  <si>
    <t>11月2日午餐</t>
    <phoneticPr fontId="7" type="noConversion"/>
  </si>
  <si>
    <t>机票</t>
    <phoneticPr fontId="7" type="noConversion"/>
  </si>
  <si>
    <t>次</t>
    <phoneticPr fontId="7" type="noConversion"/>
  </si>
  <si>
    <t>人</t>
    <phoneticPr fontId="7" type="noConversion"/>
  </si>
  <si>
    <t>咸阳至首都机场往返 MU2101/MU2112 超值头等舱</t>
    <phoneticPr fontId="7" type="noConversion"/>
  </si>
  <si>
    <t>辆</t>
    <phoneticPr fontId="7" type="noConversion"/>
  </si>
  <si>
    <t>趟</t>
    <phoneticPr fontId="7" type="noConversion"/>
  </si>
  <si>
    <t>11月2日帕萨特包车</t>
    <phoneticPr fontId="7" type="noConversion"/>
  </si>
  <si>
    <t>晚</t>
    <phoneticPr fontId="7" type="noConversion"/>
  </si>
  <si>
    <t xml:space="preserve">服务费（10%）                                                                                                              </t>
    <phoneticPr fontId="7" type="noConversion"/>
  </si>
  <si>
    <t>间</t>
    <phoneticPr fontId="7" type="noConversion"/>
  </si>
  <si>
    <r>
      <t>1</t>
    </r>
    <r>
      <rPr>
        <sz val="9"/>
        <rFont val="微软雅黑"/>
        <family val="2"/>
        <charset val="134"/>
      </rPr>
      <t>1月2日</t>
    </r>
    <r>
      <rPr>
        <sz val="9"/>
        <rFont val="微软雅黑"/>
        <family val="2"/>
        <charset val="134"/>
      </rPr>
      <t>接送机-小车-聂勇战</t>
    </r>
    <phoneticPr fontId="7" type="noConversion"/>
  </si>
  <si>
    <t>11月8日神州数码大厦-北京国际会议中心</t>
    <phoneticPr fontId="7" type="noConversion"/>
  </si>
  <si>
    <t>五洲大酒店 11.9-11.12</t>
    <phoneticPr fontId="7" type="noConversion"/>
  </si>
  <si>
    <t>交通费报销</t>
    <phoneticPr fontId="7" type="noConversion"/>
  </si>
  <si>
    <t>项</t>
    <phoneticPr fontId="7" type="noConversion"/>
  </si>
  <si>
    <t>次</t>
    <phoneticPr fontId="7" type="noConversion"/>
  </si>
  <si>
    <t>北京</t>
    <phoneticPr fontId="7" type="noConversion"/>
  </si>
  <si>
    <r>
      <t>11月</t>
    </r>
    <r>
      <rPr>
        <sz val="9"/>
        <rFont val="微软雅黑"/>
        <family val="2"/>
        <charset val="134"/>
      </rPr>
      <t>2</t>
    </r>
    <r>
      <rPr>
        <sz val="9"/>
        <rFont val="微软雅黑"/>
        <family val="2"/>
        <charset val="134"/>
      </rPr>
      <t>日-3日 11月9日-12日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</si>
</sst>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\¥* #,##0_ ;_ \¥* \-#,##0_ ;_ \¥* \-_ ;_ @_ "/>
    <numFmt numFmtId="177" formatCode="_ \¥* #,##0.00_ ;_ \¥* \-#,##0.00_ ;_ \¥* &quot;-&quot;??_ ;_ @_ "/>
    <numFmt numFmtId="178" formatCode="\¥#,##0.00;\¥\-#,##0.00"/>
  </numFmts>
  <fonts count="9" x14ac:knownFonts="1">
    <font>
      <sz val="11"/>
      <color theme="1"/>
      <name val="宋体"/>
      <charset val="134"/>
      <scheme val="minor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8"/>
      <color rgb="FFFF0000"/>
      <name val="微软雅黑"/>
      <family val="2"/>
      <charset val="134"/>
    </font>
    <font>
      <sz val="18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177" fontId="5" fillId="0" borderId="0" applyFont="0" applyFill="0" applyBorder="0" applyAlignment="0" applyProtection="0">
      <alignment vertical="center"/>
    </xf>
    <xf numFmtId="0" fontId="6" fillId="0" borderId="0" applyProtection="0"/>
    <xf numFmtId="0" fontId="6" fillId="0" borderId="0">
      <alignment horizontal="justify" vertical="justify" textRotation="127" wrapText="1"/>
      <protection hidden="1"/>
    </xf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7" fontId="2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77" fontId="2" fillId="2" borderId="0" xfId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8" fontId="2" fillId="2" borderId="1" xfId="0" applyNumberFormat="1" applyFont="1" applyFill="1" applyBorder="1" applyAlignment="1">
      <alignment horizontal="right" vertical="center" wrapText="1"/>
    </xf>
    <xf numFmtId="178" fontId="2" fillId="3" borderId="1" xfId="1" applyNumberFormat="1" applyFont="1" applyFill="1" applyBorder="1" applyAlignment="1">
      <alignment horizontal="right" vertical="center" wrapText="1"/>
    </xf>
    <xf numFmtId="177" fontId="2" fillId="2" borderId="1" xfId="1" applyFont="1" applyFill="1" applyBorder="1" applyAlignment="1">
      <alignment horizontal="left" vertical="center" wrapText="1"/>
    </xf>
    <xf numFmtId="177" fontId="2" fillId="2" borderId="1" xfId="1" applyFont="1" applyFill="1" applyBorder="1" applyAlignment="1">
      <alignment horizontal="right" vertical="center" wrapText="1"/>
    </xf>
    <xf numFmtId="177" fontId="2" fillId="3" borderId="1" xfId="1" applyFont="1" applyFill="1" applyBorder="1" applyAlignment="1">
      <alignment horizontal="right" vertical="center" wrapText="1"/>
    </xf>
    <xf numFmtId="177" fontId="2" fillId="4" borderId="1" xfId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77" fontId="1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2 2" xfId="2"/>
    <cellStyle name="常规 3" xfId="4"/>
    <cellStyle name="货币" xfId="1" builtinId="4"/>
    <cellStyle name="货币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583565</xdr:colOff>
      <xdr:row>0</xdr:row>
      <xdr:rowOff>504825</xdr:rowOff>
    </xdr:from>
    <xdr:to>
      <xdr:col>7</xdr:col>
      <xdr:colOff>671195</xdr:colOff>
      <xdr:row>4</xdr:row>
      <xdr:rowOff>101600</xdr:rowOff>
    </xdr:to>
    <xdr:pic>
      <xdr:nvPicPr>
        <xdr:cNvPr id="2" name="Picture 2" descr="E:\王靖楠\其他\康辉会展横板透明高清A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315" y="504825"/>
          <a:ext cx="1192530" cy="83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I9" sqref="I9"/>
    </sheetView>
  </sheetViews>
  <sheetFormatPr defaultColWidth="16.5" defaultRowHeight="14.25" x14ac:dyDescent="0.15"/>
  <cols>
    <col min="1" max="1" width="9" style="5" bestFit="1" customWidth="1"/>
    <col min="2" max="2" width="39.25" style="5" bestFit="1" customWidth="1"/>
    <col min="3" max="6" width="3.875" style="5" customWidth="1"/>
    <col min="7" max="8" width="14.5" style="6" customWidth="1"/>
    <col min="9" max="9" width="27" style="5" customWidth="1"/>
    <col min="10" max="10" width="21" style="5" customWidth="1"/>
    <col min="11" max="16384" width="16.5" style="5"/>
  </cols>
  <sheetData>
    <row r="1" spans="1:9" ht="48" customHeight="1" x14ac:dyDescent="0.15">
      <c r="A1" s="34" t="s">
        <v>24</v>
      </c>
      <c r="B1" s="35"/>
      <c r="C1" s="35"/>
      <c r="D1" s="35"/>
      <c r="E1" s="35"/>
      <c r="F1" s="35"/>
      <c r="G1" s="35"/>
      <c r="H1" s="35"/>
    </row>
    <row r="2" spans="1:9" ht="16.5" customHeight="1" x14ac:dyDescent="0.15">
      <c r="A2" s="7" t="s">
        <v>0</v>
      </c>
      <c r="B2" s="36" t="s">
        <v>44</v>
      </c>
      <c r="C2" s="37"/>
      <c r="D2" s="37"/>
      <c r="E2" s="37"/>
      <c r="F2" s="38"/>
      <c r="G2" s="39"/>
      <c r="H2" s="40"/>
    </row>
    <row r="3" spans="1:9" ht="16.5" customHeight="1" x14ac:dyDescent="0.15">
      <c r="A3" s="7" t="s">
        <v>1</v>
      </c>
      <c r="B3" s="36" t="s">
        <v>43</v>
      </c>
      <c r="C3" s="37"/>
      <c r="D3" s="37"/>
      <c r="E3" s="37"/>
      <c r="F3" s="38"/>
      <c r="G3" s="41"/>
      <c r="H3" s="42"/>
    </row>
    <row r="4" spans="1:9" ht="16.5" customHeight="1" x14ac:dyDescent="0.15">
      <c r="A4" s="7" t="s">
        <v>2</v>
      </c>
      <c r="B4" s="36" t="s">
        <v>25</v>
      </c>
      <c r="C4" s="37"/>
      <c r="D4" s="37"/>
      <c r="E4" s="37"/>
      <c r="F4" s="38"/>
      <c r="G4" s="43"/>
      <c r="H4" s="44"/>
    </row>
    <row r="5" spans="1:9" s="3" customFormat="1" x14ac:dyDescent="0.15">
      <c r="A5" s="22" t="s">
        <v>3</v>
      </c>
      <c r="B5" s="22"/>
      <c r="C5" s="22" t="s">
        <v>4</v>
      </c>
      <c r="D5" s="22"/>
      <c r="E5" s="22"/>
      <c r="F5" s="22"/>
      <c r="G5" s="33" t="s">
        <v>5</v>
      </c>
      <c r="H5" s="33"/>
    </row>
    <row r="6" spans="1:9" s="3" customFormat="1" x14ac:dyDescent="0.15">
      <c r="A6" s="22"/>
      <c r="B6" s="22"/>
      <c r="C6" s="16" t="s">
        <v>6</v>
      </c>
      <c r="D6" s="16" t="s">
        <v>7</v>
      </c>
      <c r="E6" s="16" t="s">
        <v>6</v>
      </c>
      <c r="F6" s="16" t="s">
        <v>7</v>
      </c>
      <c r="G6" s="17" t="s">
        <v>8</v>
      </c>
      <c r="H6" s="17" t="s">
        <v>9</v>
      </c>
    </row>
    <row r="7" spans="1:9" x14ac:dyDescent="0.15">
      <c r="A7" s="24" t="s">
        <v>23</v>
      </c>
      <c r="B7" s="2" t="s">
        <v>39</v>
      </c>
      <c r="C7" s="2">
        <v>1</v>
      </c>
      <c r="D7" s="15" t="s">
        <v>36</v>
      </c>
      <c r="E7" s="2">
        <v>3</v>
      </c>
      <c r="F7" s="15" t="s">
        <v>34</v>
      </c>
      <c r="G7" s="1">
        <v>1630</v>
      </c>
      <c r="H7" s="8">
        <f>C7*E7*G7</f>
        <v>4890</v>
      </c>
    </row>
    <row r="8" spans="1:9" s="3" customFormat="1" x14ac:dyDescent="0.15">
      <c r="A8" s="25"/>
      <c r="B8" s="22" t="s">
        <v>11</v>
      </c>
      <c r="C8" s="22"/>
      <c r="D8" s="22"/>
      <c r="E8" s="22"/>
      <c r="F8" s="22"/>
      <c r="G8" s="22"/>
      <c r="H8" s="9">
        <f>SUM(H7:H7)</f>
        <v>4890</v>
      </c>
    </row>
    <row r="9" spans="1:9" x14ac:dyDescent="0.15">
      <c r="A9" s="23" t="s">
        <v>12</v>
      </c>
      <c r="B9" s="2" t="s">
        <v>26</v>
      </c>
      <c r="C9" s="2">
        <v>1</v>
      </c>
      <c r="D9" s="2" t="s">
        <v>13</v>
      </c>
      <c r="E9" s="2">
        <v>10</v>
      </c>
      <c r="F9" s="2" t="s">
        <v>10</v>
      </c>
      <c r="G9" s="10">
        <v>178</v>
      </c>
      <c r="H9" s="8">
        <f>C9*E9*G9</f>
        <v>1780</v>
      </c>
    </row>
    <row r="10" spans="1:9" s="3" customFormat="1" x14ac:dyDescent="0.15">
      <c r="A10" s="23"/>
      <c r="B10" s="22" t="s">
        <v>14</v>
      </c>
      <c r="C10" s="22"/>
      <c r="D10" s="22"/>
      <c r="E10" s="22"/>
      <c r="F10" s="22"/>
      <c r="G10" s="22"/>
      <c r="H10" s="9">
        <f>SUM(H9:H9)</f>
        <v>1780</v>
      </c>
    </row>
    <row r="11" spans="1:9" x14ac:dyDescent="0.15">
      <c r="A11" s="23" t="s">
        <v>15</v>
      </c>
      <c r="B11" s="2" t="s">
        <v>37</v>
      </c>
      <c r="C11" s="2">
        <v>1</v>
      </c>
      <c r="D11" s="2" t="s">
        <v>16</v>
      </c>
      <c r="E11" s="2">
        <v>2</v>
      </c>
      <c r="F11" s="2" t="s">
        <v>17</v>
      </c>
      <c r="G11" s="10">
        <v>300</v>
      </c>
      <c r="H11" s="8">
        <f>C11*E11*G11</f>
        <v>600</v>
      </c>
    </row>
    <row r="12" spans="1:9" x14ac:dyDescent="0.15">
      <c r="A12" s="23"/>
      <c r="B12" s="2" t="s">
        <v>33</v>
      </c>
      <c r="C12" s="2">
        <v>1</v>
      </c>
      <c r="D12" s="2" t="s">
        <v>16</v>
      </c>
      <c r="E12" s="2">
        <v>1</v>
      </c>
      <c r="F12" s="2" t="s">
        <v>17</v>
      </c>
      <c r="G12" s="10">
        <v>700</v>
      </c>
      <c r="H12" s="8">
        <f>C12*E12*G12</f>
        <v>700</v>
      </c>
    </row>
    <row r="13" spans="1:9" x14ac:dyDescent="0.15">
      <c r="A13" s="23"/>
      <c r="B13" s="18" t="s">
        <v>38</v>
      </c>
      <c r="C13" s="2">
        <v>1</v>
      </c>
      <c r="D13" s="2" t="s">
        <v>31</v>
      </c>
      <c r="E13" s="2">
        <v>1</v>
      </c>
      <c r="F13" s="2" t="s">
        <v>32</v>
      </c>
      <c r="G13" s="10">
        <v>300</v>
      </c>
      <c r="H13" s="8">
        <f>C13*E13*G13</f>
        <v>300</v>
      </c>
    </row>
    <row r="14" spans="1:9" x14ac:dyDescent="0.15">
      <c r="A14" s="23"/>
      <c r="B14" s="18" t="s">
        <v>40</v>
      </c>
      <c r="C14" s="2">
        <v>1</v>
      </c>
      <c r="D14" s="2" t="s">
        <v>41</v>
      </c>
      <c r="E14" s="2">
        <v>1</v>
      </c>
      <c r="F14" s="2" t="s">
        <v>42</v>
      </c>
      <c r="G14" s="10">
        <v>1660.84</v>
      </c>
      <c r="H14" s="8">
        <f>C14*E14*G14</f>
        <v>1660.84</v>
      </c>
    </row>
    <row r="15" spans="1:9" s="3" customFormat="1" x14ac:dyDescent="0.15">
      <c r="A15" s="23"/>
      <c r="B15" s="22" t="s">
        <v>18</v>
      </c>
      <c r="C15" s="22"/>
      <c r="D15" s="22"/>
      <c r="E15" s="22"/>
      <c r="F15" s="22"/>
      <c r="G15" s="22"/>
      <c r="H15" s="9">
        <f>SUM(H11:H14)</f>
        <v>3260.84</v>
      </c>
    </row>
    <row r="16" spans="1:9" ht="13.5" customHeight="1" x14ac:dyDescent="0.15">
      <c r="A16" s="24" t="s">
        <v>27</v>
      </c>
      <c r="B16" s="2" t="s">
        <v>30</v>
      </c>
      <c r="C16" s="2">
        <v>1</v>
      </c>
      <c r="D16" s="2" t="s">
        <v>29</v>
      </c>
      <c r="E16" s="2">
        <v>1</v>
      </c>
      <c r="F16" s="2" t="s">
        <v>28</v>
      </c>
      <c r="G16" s="10">
        <v>3820</v>
      </c>
      <c r="H16" s="11">
        <f>C16*E16*G16</f>
        <v>3820</v>
      </c>
      <c r="I16" s="3"/>
    </row>
    <row r="17" spans="1:9" s="3" customFormat="1" x14ac:dyDescent="0.15">
      <c r="A17" s="25"/>
      <c r="B17" s="26" t="s">
        <v>19</v>
      </c>
      <c r="C17" s="27"/>
      <c r="D17" s="27"/>
      <c r="E17" s="27"/>
      <c r="F17" s="27"/>
      <c r="G17" s="28"/>
      <c r="H17" s="12">
        <f>SUM(H16:H16)</f>
        <v>3820</v>
      </c>
    </row>
    <row r="18" spans="1:9" s="3" customFormat="1" x14ac:dyDescent="0.15">
      <c r="A18" s="26" t="s">
        <v>20</v>
      </c>
      <c r="B18" s="27"/>
      <c r="C18" s="27"/>
      <c r="D18" s="27"/>
      <c r="E18" s="27"/>
      <c r="F18" s="27"/>
      <c r="G18" s="28"/>
      <c r="H18" s="9">
        <f>H8+H10+H15+H17</f>
        <v>13750.84</v>
      </c>
    </row>
    <row r="19" spans="1:9" s="3" customFormat="1" x14ac:dyDescent="0.15">
      <c r="A19" s="29" t="s">
        <v>35</v>
      </c>
      <c r="B19" s="30"/>
      <c r="C19" s="30"/>
      <c r="D19" s="30"/>
      <c r="E19" s="30"/>
      <c r="F19" s="30"/>
      <c r="G19" s="31"/>
      <c r="H19" s="13">
        <f>H18*0.1</f>
        <v>1375.0840000000001</v>
      </c>
    </row>
    <row r="20" spans="1:9" s="3" customFormat="1" x14ac:dyDescent="0.15">
      <c r="A20" s="32" t="s">
        <v>21</v>
      </c>
      <c r="B20" s="30"/>
      <c r="C20" s="30"/>
      <c r="D20" s="30"/>
      <c r="E20" s="30"/>
      <c r="F20" s="30"/>
      <c r="G20" s="31"/>
      <c r="H20" s="13">
        <f>(H18+H19)*0.06</f>
        <v>907.55543999999998</v>
      </c>
    </row>
    <row r="21" spans="1:9" s="4" customFormat="1" x14ac:dyDescent="0.15">
      <c r="A21" s="19" t="s">
        <v>22</v>
      </c>
      <c r="B21" s="20"/>
      <c r="C21" s="20"/>
      <c r="D21" s="20"/>
      <c r="E21" s="20"/>
      <c r="F21" s="20"/>
      <c r="G21" s="21"/>
      <c r="H21" s="14">
        <f>H18+H19+H20</f>
        <v>16033.479440000001</v>
      </c>
      <c r="I21" s="3"/>
    </row>
  </sheetData>
  <mergeCells count="20">
    <mergeCell ref="A5:B6"/>
    <mergeCell ref="C5:F5"/>
    <mergeCell ref="G5:H5"/>
    <mergeCell ref="A1:H1"/>
    <mergeCell ref="B2:F2"/>
    <mergeCell ref="G2:H4"/>
    <mergeCell ref="B3:F3"/>
    <mergeCell ref="B4:F4"/>
    <mergeCell ref="A21:G21"/>
    <mergeCell ref="B8:G8"/>
    <mergeCell ref="A9:A10"/>
    <mergeCell ref="B10:G10"/>
    <mergeCell ref="A11:A15"/>
    <mergeCell ref="B15:G15"/>
    <mergeCell ref="A16:A17"/>
    <mergeCell ref="B17:G17"/>
    <mergeCell ref="A18:G18"/>
    <mergeCell ref="A19:G19"/>
    <mergeCell ref="A20:G20"/>
    <mergeCell ref="A7:A8"/>
  </mergeCells>
  <phoneticPr fontId="7" type="noConversion"/>
  <pageMargins left="0.45" right="0.23888888888888901" top="0.3" bottom="0.25902777777777802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Adimn</cp:lastModifiedBy>
  <cp:lastPrinted>2017-11-22T09:52:16Z</cp:lastPrinted>
  <dcterms:created xsi:type="dcterms:W3CDTF">2012-11-22T10:14:00Z</dcterms:created>
  <dcterms:modified xsi:type="dcterms:W3CDTF">2017-11-22T09:57:52Z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