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4590" yWindow="480" windowWidth="16530" windowHeight="9435"/>
  </bookViews>
  <sheets>
    <sheet name="报价单" sheetId="8" r:id="rId1"/>
    <sheet name="各地接送" sheetId="9" r:id="rId2"/>
    <sheet name="机票明细" sheetId="11" r:id="rId3"/>
  </sheets>
  <definedNames>
    <definedName name="_xlnm.Print_Titles" localSheetId="1">各地接送!$1:$1</definedName>
    <definedName name="_xlnm.Print_Titles" localSheetId="2">机票明细!$1:$1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8" l="1"/>
  <c r="H61" i="8"/>
  <c r="F79" i="9"/>
  <c r="H43" i="8"/>
  <c r="H79" i="8"/>
  <c r="H71" i="8"/>
  <c r="H60" i="8"/>
  <c r="H55" i="8"/>
  <c r="G139" i="11"/>
  <c r="H70" i="8"/>
  <c r="H47" i="8"/>
  <c r="H48" i="8"/>
  <c r="H49" i="8"/>
  <c r="H50" i="8"/>
  <c r="H46" i="8"/>
  <c r="H33" i="8"/>
  <c r="H27" i="8"/>
  <c r="H26" i="8"/>
  <c r="H59" i="8"/>
  <c r="H58" i="8"/>
  <c r="H31" i="8"/>
  <c r="H11" i="8"/>
  <c r="H75" i="8"/>
  <c r="H76" i="8"/>
  <c r="H68" i="8"/>
  <c r="H69" i="8"/>
  <c r="H51" i="8"/>
  <c r="H52" i="8"/>
  <c r="H53" i="8"/>
  <c r="H54" i="8"/>
  <c r="H10" i="8"/>
  <c r="H12" i="8"/>
  <c r="H13" i="8"/>
  <c r="H14" i="8"/>
  <c r="H15" i="8"/>
  <c r="H16" i="8"/>
  <c r="H17" i="8"/>
  <c r="H18" i="8"/>
  <c r="H25" i="8"/>
  <c r="H32" i="8"/>
  <c r="H34" i="8"/>
  <c r="H35" i="8"/>
  <c r="H36" i="8"/>
  <c r="H37" i="8"/>
  <c r="H38" i="8"/>
  <c r="H39" i="8"/>
  <c r="H40" i="8"/>
  <c r="H41" i="8"/>
  <c r="H42" i="8"/>
  <c r="H74" i="8"/>
  <c r="H77" i="8"/>
  <c r="H78" i="8"/>
  <c r="H22" i="8"/>
  <c r="D64" i="8"/>
  <c r="H64" i="8"/>
  <c r="H65" i="8"/>
  <c r="D82" i="8"/>
  <c r="H82" i="8"/>
  <c r="H83" i="8"/>
</calcChain>
</file>

<file path=xl/sharedStrings.xml><?xml version="1.0" encoding="utf-8"?>
<sst xmlns="http://schemas.openxmlformats.org/spreadsheetml/2006/main" count="992" uniqueCount="498">
  <si>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</si>
  <si>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</si>
  <si>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</si>
  <si>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</si>
  <si>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</si>
  <si>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</si>
  <si>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</si>
  <si>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</si>
  <si>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</si>
  <si>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</si>
  <si>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辆/趟</t>
    <phoneticPr fontId="3" type="noConversion"/>
  </si>
  <si>
    <t>33座空调车（金龙,大宇，现代）</t>
    <phoneticPr fontId="3" type="noConversion"/>
  </si>
  <si>
    <t>辆/天</t>
    <phoneticPr fontId="3" type="noConversion"/>
  </si>
  <si>
    <t>火车票或动车票</t>
    <phoneticPr fontId="3" type="noConversion"/>
  </si>
  <si>
    <t>人/单程</t>
    <phoneticPr fontId="3" type="noConversion"/>
  </si>
  <si>
    <t>序号</t>
    <phoneticPr fontId="3" type="noConversion"/>
  </si>
  <si>
    <t>天数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</si>
  <si>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</si>
  <si>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</si>
  <si>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</si>
  <si>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间/晚</t>
    <phoneticPr fontId="3" type="noConversion"/>
  </si>
  <si>
    <t>含服务费、单早、Wifi</t>
    <phoneticPr fontId="3" type="noConversion"/>
  </si>
  <si>
    <t>含服务费、双早、Wifi</t>
    <phoneticPr fontId="3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</si>
  <si>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</si>
  <si>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</si>
  <si>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</si>
  <si>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</si>
  <si>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</si>
  <si>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</si>
  <si>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</si>
  <si>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</si>
  <si>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</si>
  <si>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</si>
  <si>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</si>
  <si>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</si>
  <si>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</si>
  <si>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</si>
  <si>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机票</t>
  </si>
  <si>
    <t>C</t>
  </si>
  <si>
    <t>D</t>
  </si>
  <si>
    <t>块</t>
  </si>
  <si>
    <t>次</t>
  </si>
  <si>
    <t>工作人员费用</t>
  </si>
  <si>
    <t>人数</t>
  </si>
  <si>
    <t>天数</t>
  </si>
  <si>
    <t>H</t>
  </si>
  <si>
    <t>普通大床房（___月___日___晚）</t>
  </si>
  <si>
    <t>普通双床房（___月___日___晚）</t>
  </si>
  <si>
    <t>行政大床房（___月___日___晚）</t>
  </si>
  <si>
    <t>桌卡</t>
  </si>
  <si>
    <t>天</t>
  </si>
  <si>
    <t>会议时间：</t>
  </si>
  <si>
    <t>备注：</t>
  </si>
  <si>
    <t>请注明会议室名称、面积及层高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</si>
  <si>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</si>
  <si>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</si>
  <si>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</si>
  <si>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</si>
  <si>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</si>
  <si>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</si>
  <si>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</si>
  <si>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</si>
  <si>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</si>
  <si>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</si>
  <si>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</si>
  <si>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</si>
  <si>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</si>
  <si>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__地方-__地方</t>
  </si>
  <si>
    <t>22座空调车（考斯特/其他品牌）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</si>
  <si>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</si>
  <si>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</si>
  <si>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</si>
  <si>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</si>
  <si>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</si>
  <si>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说明流明和尺寸</t>
  </si>
  <si>
    <t>话筒</t>
  </si>
  <si>
    <t>有线/无线，数量</t>
  </si>
  <si>
    <t>个/天</t>
  </si>
  <si>
    <t>人/天</t>
  </si>
  <si>
    <t>会议室2</t>
  </si>
  <si>
    <t>会议室2包价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</si>
  <si>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</si>
  <si>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</si>
  <si>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</si>
  <si>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</si>
  <si>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</si>
  <si>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</si>
  <si>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</si>
  <si>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</si>
  <si>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</si>
  <si>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</si>
  <si>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C-1</t>
  </si>
  <si>
    <t>C-4</t>
  </si>
  <si>
    <t>D-1</t>
  </si>
  <si>
    <t>D-2</t>
  </si>
  <si>
    <t>D-3</t>
  </si>
  <si>
    <t>D-4</t>
  </si>
  <si>
    <t>D-5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</si>
  <si>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</si>
  <si>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</si>
  <si>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</si>
  <si>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</si>
  <si>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</si>
  <si>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</si>
  <si>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</si>
  <si>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</si>
  <si>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</si>
  <si>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</si>
  <si>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</si>
  <si>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</si>
  <si>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</si>
  <si>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视频切换、反看板、计时器、音频设备等</t>
  </si>
  <si>
    <t>台/天</t>
  </si>
  <si>
    <t>A-2</t>
    <phoneticPr fontId="22" type="noConversion"/>
  </si>
  <si>
    <t>H-2</t>
    <phoneticPr fontId="22" type="noConversion"/>
  </si>
  <si>
    <t>H-3</t>
    <phoneticPr fontId="22" type="noConversion"/>
  </si>
  <si>
    <t>经济舱（国际）</t>
    <phoneticPr fontId="22" type="noConversion"/>
  </si>
  <si>
    <t>商务舱（国际）</t>
    <phoneticPr fontId="22" type="noConversion"/>
  </si>
  <si>
    <t>经济舱（国内）</t>
    <phoneticPr fontId="22" type="noConversion"/>
  </si>
  <si>
    <t>45座空调车(境外）</t>
    <phoneticPr fontId="3" type="noConversion"/>
  </si>
  <si>
    <t>G-2</t>
  </si>
  <si>
    <t>G-3</t>
  </si>
  <si>
    <t>报价有效期：</t>
    <phoneticPr fontId="22" type="noConversion"/>
  </si>
  <si>
    <t xml:space="preserve"> </t>
    <phoneticPr fontId="22" type="noConversion"/>
  </si>
  <si>
    <t xml:space="preserve"> </t>
    <phoneticPr fontId="22" type="noConversion"/>
  </si>
  <si>
    <t>数量</t>
  </si>
  <si>
    <t>国际会议</t>
    <phoneticPr fontId="22" type="noConversion"/>
  </si>
  <si>
    <t>A-2</t>
  </si>
  <si>
    <t>H1</t>
    <phoneticPr fontId="22" type="noConversion"/>
  </si>
  <si>
    <t>商务舱（国际）</t>
    <phoneticPr fontId="22" type="noConversion"/>
  </si>
  <si>
    <t xml:space="preserve">                    参加人数：</t>
    <phoneticPr fontId="22" type="noConversion"/>
  </si>
  <si>
    <t>签证费</t>
    <phoneticPr fontId="22" type="noConversion"/>
  </si>
  <si>
    <t>人</t>
    <phoneticPr fontId="3" type="noConversion"/>
  </si>
  <si>
    <t>H3</t>
    <phoneticPr fontId="22" type="noConversion"/>
  </si>
  <si>
    <t>H2</t>
    <phoneticPr fontId="22" type="noConversion"/>
  </si>
  <si>
    <t>经济舱（国际）</t>
    <phoneticPr fontId="22" type="noConversion"/>
  </si>
  <si>
    <t>普通大床房（__10_月_15_日_1__晚）</t>
    <phoneticPr fontId="22" type="noConversion"/>
  </si>
  <si>
    <t>专家属地交通（机场往返）</t>
    <phoneticPr fontId="22" type="noConversion"/>
  </si>
  <si>
    <t>普通双床房（__10_月_15_日_1__晚）</t>
    <phoneticPr fontId="22" type="noConversion"/>
  </si>
  <si>
    <t>维固力学术研讨会</t>
    <phoneticPr fontId="22" type="noConversion"/>
  </si>
  <si>
    <t>维固力学术研讨会需求表及报价表格</t>
    <phoneticPr fontId="22" type="noConversion"/>
  </si>
  <si>
    <t>泰国清迈</t>
    <phoneticPr fontId="22" type="noConversion"/>
  </si>
  <si>
    <t>2017.11.16-11.18</t>
    <phoneticPr fontId="22" type="noConversion"/>
  </si>
  <si>
    <t>不</t>
    <phoneticPr fontId="22" type="noConversion"/>
  </si>
  <si>
    <t>酒店由Mylan总部负责预定并承担费用。</t>
    <phoneticPr fontId="22" type="noConversion"/>
  </si>
  <si>
    <t>属地机场接送机人员</t>
    <phoneticPr fontId="22" type="noConversion"/>
  </si>
  <si>
    <t>地接人员（清迈）</t>
    <phoneticPr fontId="22" type="noConversion"/>
  </si>
  <si>
    <t>康辉集团北京国际会议展览有限公司</t>
    <phoneticPr fontId="22" type="noConversion"/>
  </si>
  <si>
    <t>郭海燕13810995220</t>
    <phoneticPr fontId="22" type="noConversion"/>
  </si>
  <si>
    <t>2017.9.13</t>
    <phoneticPr fontId="22" type="noConversion"/>
  </si>
  <si>
    <t>服务费 8%</t>
    <phoneticPr fontId="3" type="noConversion"/>
  </si>
  <si>
    <t>次</t>
    <phoneticPr fontId="3" type="noConversion"/>
  </si>
  <si>
    <t>税金 6%</t>
    <phoneticPr fontId="22" type="noConversion"/>
  </si>
  <si>
    <t>人</t>
    <phoneticPr fontId="3" type="noConversion"/>
  </si>
  <si>
    <t>序号</t>
    <phoneticPr fontId="37" type="noConversion"/>
  </si>
  <si>
    <t>城市</t>
    <phoneticPr fontId="37" type="noConversion"/>
  </si>
  <si>
    <t>姓名</t>
    <phoneticPr fontId="37" type="noConversion"/>
  </si>
  <si>
    <t>时间</t>
    <phoneticPr fontId="37" type="noConversion"/>
  </si>
  <si>
    <t>金额</t>
    <phoneticPr fontId="37" type="noConversion"/>
  </si>
  <si>
    <t>地点</t>
    <phoneticPr fontId="37" type="noConversion"/>
  </si>
  <si>
    <t>北京</t>
    <phoneticPr fontId="37" type="noConversion"/>
  </si>
  <si>
    <t>解跃辉</t>
  </si>
  <si>
    <t>安苑路惠新北里-机场</t>
  </si>
  <si>
    <t>周惠琼</t>
  </si>
  <si>
    <t>马甸桥-机场</t>
  </si>
  <si>
    <t>北京</t>
    <phoneticPr fontId="37" type="noConversion"/>
  </si>
  <si>
    <t>李子剑</t>
  </si>
  <si>
    <t>保福寺唐宁ONE-机场</t>
  </si>
  <si>
    <t>北京</t>
    <phoneticPr fontId="37" type="noConversion"/>
  </si>
  <si>
    <t>金京玉</t>
  </si>
  <si>
    <t>五棵松外金家村288号院-机场</t>
  </si>
  <si>
    <t>北京</t>
    <phoneticPr fontId="37" type="noConversion"/>
  </si>
  <si>
    <t>张华侍</t>
  </si>
  <si>
    <t>北京医院-机场</t>
  </si>
  <si>
    <t>朱云峰</t>
  </si>
  <si>
    <t>石景山医院-机场</t>
  </si>
  <si>
    <t>洪英清</t>
  </si>
  <si>
    <t>西三旗莱圳家园-机场</t>
  </si>
  <si>
    <t>徐惠</t>
  </si>
  <si>
    <t>闵庄路御墅临枫-机场</t>
  </si>
  <si>
    <t>康丽萍</t>
  </si>
  <si>
    <t>真武家园-机场</t>
  </si>
  <si>
    <t>徐华东</t>
  </si>
  <si>
    <t>保利蔷薇苑-机场</t>
  </si>
  <si>
    <t>袁新光</t>
  </si>
  <si>
    <t>赵宁</t>
  </si>
  <si>
    <t>爱民里小区-机场</t>
  </si>
  <si>
    <t>胡小琴</t>
  </si>
  <si>
    <t>双井广泉小区-机场</t>
  </si>
  <si>
    <t>孙翼豪</t>
  </si>
  <si>
    <t>通州北京新天地一期-机场</t>
  </si>
  <si>
    <t>栗占国</t>
    <phoneticPr fontId="37" type="noConversion"/>
  </si>
  <si>
    <t>北京玲珑花园-机场</t>
  </si>
  <si>
    <t>青岛</t>
    <phoneticPr fontId="37" type="noConversion"/>
  </si>
  <si>
    <t>杨超</t>
    <phoneticPr fontId="37" type="noConversion"/>
  </si>
  <si>
    <t>解放军第401医院-机场</t>
    <phoneticPr fontId="37" type="noConversion"/>
  </si>
  <si>
    <t>济南</t>
    <phoneticPr fontId="37" type="noConversion"/>
  </si>
  <si>
    <t>李明</t>
    <phoneticPr fontId="40" type="noConversion"/>
  </si>
  <si>
    <t>历下区文化西路115号门口-机场</t>
    <phoneticPr fontId="37" type="noConversion"/>
  </si>
  <si>
    <t>张涛</t>
    <phoneticPr fontId="40" type="noConversion"/>
  </si>
  <si>
    <t>济南市山大路185号-机场</t>
    <phoneticPr fontId="37" type="noConversion"/>
  </si>
  <si>
    <t>贾双艳</t>
    <phoneticPr fontId="40" type="noConversion"/>
  </si>
  <si>
    <t>鲁能领秀城-机场</t>
  </si>
  <si>
    <t>厦门</t>
    <phoneticPr fontId="37" type="noConversion"/>
  </si>
  <si>
    <t>李华</t>
    <phoneticPr fontId="40" type="noConversion"/>
  </si>
  <si>
    <t>厦门岛外杏林-机场</t>
    <phoneticPr fontId="37" type="noConversion"/>
  </si>
  <si>
    <t>厦门</t>
    <phoneticPr fontId="37" type="noConversion"/>
  </si>
  <si>
    <t>周丽华</t>
    <phoneticPr fontId="40" type="noConversion"/>
  </si>
  <si>
    <t>东渡国际邮轮城二期-机场</t>
  </si>
  <si>
    <t>陈鹭玲</t>
    <phoneticPr fontId="40" type="noConversion"/>
  </si>
  <si>
    <t>思明区金榜路73号-机场</t>
  </si>
  <si>
    <t>谢梅荣</t>
    <phoneticPr fontId="40" type="noConversion"/>
  </si>
  <si>
    <t>日航酒店一楼中国银行门口-机场</t>
  </si>
  <si>
    <t>福州</t>
    <phoneticPr fontId="37" type="noConversion"/>
  </si>
  <si>
    <t>林强</t>
    <phoneticPr fontId="40" type="noConversion"/>
  </si>
  <si>
    <t>福兴路榕城商贸旁边榕和楼-机场</t>
  </si>
  <si>
    <t>福州</t>
    <phoneticPr fontId="37" type="noConversion"/>
  </si>
  <si>
    <t>林院</t>
    <phoneticPr fontId="40" type="noConversion"/>
  </si>
  <si>
    <t>长福世家-机场</t>
  </si>
  <si>
    <t>郑州</t>
    <phoneticPr fontId="37" type="noConversion"/>
  </si>
  <si>
    <t>高宗炎</t>
    <phoneticPr fontId="40" type="noConversion"/>
  </si>
  <si>
    <t>经三路纬四路-机场</t>
  </si>
  <si>
    <t>沈阳</t>
    <phoneticPr fontId="37" type="noConversion"/>
  </si>
  <si>
    <t>王居强</t>
    <phoneticPr fontId="37" type="noConversion"/>
  </si>
  <si>
    <t>和平师范家园-机场</t>
    <phoneticPr fontId="37" type="noConversion"/>
  </si>
  <si>
    <t>上海</t>
    <phoneticPr fontId="37" type="noConversion"/>
  </si>
  <si>
    <t>董佳容</t>
    <phoneticPr fontId="37" type="noConversion"/>
  </si>
  <si>
    <t>西藏南路1739弄4号-虹桥机场</t>
    <phoneticPr fontId="37" type="noConversion"/>
  </si>
  <si>
    <t>韦敏祥</t>
    <phoneticPr fontId="37" type="noConversion"/>
  </si>
  <si>
    <t>苏州狮山路185号雅阁花园小区-虹桥机场</t>
    <phoneticPr fontId="37" type="noConversion"/>
  </si>
  <si>
    <t>沈逸</t>
    <phoneticPr fontId="37" type="noConversion"/>
  </si>
  <si>
    <t>龙茗路宜山路路口-虹桥机场</t>
    <phoneticPr fontId="37" type="noConversion"/>
  </si>
  <si>
    <t>南京</t>
    <phoneticPr fontId="37" type="noConversion"/>
  </si>
  <si>
    <t>王银河</t>
    <phoneticPr fontId="37" type="noConversion"/>
  </si>
  <si>
    <t>秦淮区后标营路 戎泰山庄-机场</t>
    <phoneticPr fontId="37" type="noConversion"/>
  </si>
  <si>
    <t>南京</t>
    <phoneticPr fontId="37" type="noConversion"/>
  </si>
  <si>
    <t>陆军</t>
    <phoneticPr fontId="37" type="noConversion"/>
  </si>
  <si>
    <t>玄武区兰园21号-机场</t>
    <phoneticPr fontId="37" type="noConversion"/>
  </si>
  <si>
    <t>珠海</t>
    <phoneticPr fontId="37" type="noConversion"/>
  </si>
  <si>
    <t>孙铁铮</t>
    <phoneticPr fontId="3" type="noConversion"/>
  </si>
  <si>
    <t>珠海横琴酒店-广州机场</t>
    <phoneticPr fontId="37" type="noConversion"/>
  </si>
  <si>
    <t>珠海</t>
    <phoneticPr fontId="37" type="noConversion"/>
  </si>
  <si>
    <t>李旗</t>
    <phoneticPr fontId="40" type="noConversion"/>
  </si>
  <si>
    <t>崔晶</t>
    <phoneticPr fontId="40" type="noConversion"/>
  </si>
  <si>
    <t>珠海</t>
    <phoneticPr fontId="37" type="noConversion"/>
  </si>
  <si>
    <t>李晋玉</t>
    <phoneticPr fontId="3" type="noConversion"/>
  </si>
  <si>
    <t>珠海横琴酒店-广州机场</t>
    <phoneticPr fontId="37" type="noConversion"/>
  </si>
  <si>
    <t>吕原</t>
    <phoneticPr fontId="3" type="noConversion"/>
  </si>
  <si>
    <t>徐恩常</t>
    <phoneticPr fontId="37" type="noConversion"/>
  </si>
  <si>
    <t>周丽华</t>
    <phoneticPr fontId="40" type="noConversion"/>
  </si>
  <si>
    <t>林院</t>
    <phoneticPr fontId="40" type="noConversion"/>
  </si>
  <si>
    <t>谢梅荣</t>
    <phoneticPr fontId="40" type="noConversion"/>
  </si>
  <si>
    <t>杨超</t>
    <phoneticPr fontId="40" type="noConversion"/>
  </si>
  <si>
    <t>张海宁</t>
    <phoneticPr fontId="40" type="noConversion"/>
  </si>
  <si>
    <t>车型</t>
    <phoneticPr fontId="37" type="noConversion"/>
  </si>
  <si>
    <t>小车</t>
    <phoneticPr fontId="37" type="noConversion"/>
  </si>
  <si>
    <t>GL8</t>
    <phoneticPr fontId="37" type="noConversion"/>
  </si>
  <si>
    <t>小车</t>
    <phoneticPr fontId="37" type="noConversion"/>
  </si>
  <si>
    <t>西三环马连道-机场</t>
    <phoneticPr fontId="37" type="noConversion"/>
  </si>
  <si>
    <t>朝阳门-机场</t>
    <phoneticPr fontId="37" type="noConversion"/>
  </si>
  <si>
    <t>机场-昌平路317号龙城温德姆酒店</t>
    <phoneticPr fontId="37" type="noConversion"/>
  </si>
  <si>
    <t>机场-惠新北里</t>
  </si>
  <si>
    <t>机场-黄寺</t>
  </si>
  <si>
    <t>机场-保福寺唐宁one</t>
  </si>
  <si>
    <t>机场-金家村288号院</t>
    <phoneticPr fontId="37" type="noConversion"/>
  </si>
  <si>
    <t>北京</t>
    <phoneticPr fontId="37" type="noConversion"/>
  </si>
  <si>
    <t>机场-北京医院</t>
  </si>
  <si>
    <t>机场-西三旗莱圳家园</t>
  </si>
  <si>
    <t>机场-闵庄路御墅临枫</t>
  </si>
  <si>
    <t>机场-真武家园</t>
  </si>
  <si>
    <t>机场-保利蔷薇苑</t>
  </si>
  <si>
    <t>机场-爱民里小区</t>
  </si>
  <si>
    <t>机场-双井广泉小区</t>
  </si>
  <si>
    <t>机场-通州北京新天地一期</t>
  </si>
  <si>
    <t>李晋玉</t>
  </si>
  <si>
    <t>机场-公主坟</t>
  </si>
  <si>
    <t>李旗</t>
  </si>
  <si>
    <t>机场-芳嘉园胡同</t>
  </si>
  <si>
    <t>孙铁铮</t>
  </si>
  <si>
    <t>机场-文慧园</t>
  </si>
  <si>
    <t>崔晶</t>
  </si>
  <si>
    <t>机场-南五环外大兴区兴海园</t>
  </si>
  <si>
    <t>机场-解放军第401医院</t>
    <phoneticPr fontId="37" type="noConversion"/>
  </si>
  <si>
    <t>李明</t>
    <phoneticPr fontId="40" type="noConversion"/>
  </si>
  <si>
    <t>机场-历下区文化西路115号门口</t>
    <phoneticPr fontId="37" type="noConversion"/>
  </si>
  <si>
    <t>机场-济南市山大路185号</t>
    <phoneticPr fontId="37" type="noConversion"/>
  </si>
  <si>
    <t>机场-鲁能领秀城</t>
  </si>
  <si>
    <t>机场-厦门杏林</t>
    <phoneticPr fontId="37" type="noConversion"/>
  </si>
  <si>
    <t>机场-东渡国际邮轮城二期</t>
  </si>
  <si>
    <t>陈鹭玲</t>
    <phoneticPr fontId="40" type="noConversion"/>
  </si>
  <si>
    <t>机场-思明区金榜路73号</t>
  </si>
  <si>
    <t>机场-日航酒店一楼中国银行门口</t>
  </si>
  <si>
    <t>林强</t>
    <phoneticPr fontId="40" type="noConversion"/>
  </si>
  <si>
    <t>机场-福兴路榕城商贸旁边榕和楼</t>
  </si>
  <si>
    <t>机场-长福世家</t>
  </si>
  <si>
    <t>高宗炎</t>
    <phoneticPr fontId="40" type="noConversion"/>
  </si>
  <si>
    <t>机场-经三路纬四路</t>
  </si>
  <si>
    <t>沈阳</t>
    <phoneticPr fontId="37" type="noConversion"/>
  </si>
  <si>
    <t>王居强</t>
    <phoneticPr fontId="37" type="noConversion"/>
  </si>
  <si>
    <t>机场-和平师范家园</t>
    <phoneticPr fontId="37" type="noConversion"/>
  </si>
  <si>
    <t>上海</t>
    <phoneticPr fontId="37" type="noConversion"/>
  </si>
  <si>
    <t>董佳容</t>
    <phoneticPr fontId="37" type="noConversion"/>
  </si>
  <si>
    <t>虹桥机场-西藏南路1739弄4号</t>
    <phoneticPr fontId="37" type="noConversion"/>
  </si>
  <si>
    <t>韦敏祥</t>
    <phoneticPr fontId="37" type="noConversion"/>
  </si>
  <si>
    <t>虹桥机场-苏州狮山路185号雅阁花园小区</t>
    <phoneticPr fontId="37" type="noConversion"/>
  </si>
  <si>
    <t>沈逸</t>
    <phoneticPr fontId="37" type="noConversion"/>
  </si>
  <si>
    <t>虹桥机场-龙茗路宜山路路口</t>
    <phoneticPr fontId="37" type="noConversion"/>
  </si>
  <si>
    <t>王银河</t>
    <phoneticPr fontId="37" type="noConversion"/>
  </si>
  <si>
    <t>机场-秦淮区后标营路 戎泰山庄</t>
    <phoneticPr fontId="37" type="noConversion"/>
  </si>
  <si>
    <t>陆军</t>
    <phoneticPr fontId="37" type="noConversion"/>
  </si>
  <si>
    <t>机场-玄武区兰园21号-机场</t>
    <phoneticPr fontId="37" type="noConversion"/>
  </si>
  <si>
    <t>广州</t>
    <phoneticPr fontId="37" type="noConversion"/>
  </si>
  <si>
    <t>机场-齐鲁路</t>
    <phoneticPr fontId="37" type="noConversion"/>
  </si>
  <si>
    <t>张华俦</t>
    <phoneticPr fontId="37" type="noConversion"/>
  </si>
  <si>
    <t>徐恩常</t>
    <phoneticPr fontId="37" type="noConversion"/>
  </si>
  <si>
    <t>机场-朝阳门</t>
    <phoneticPr fontId="37" type="noConversion"/>
  </si>
  <si>
    <t>机场-西三环马连道</t>
    <phoneticPr fontId="37" type="noConversion"/>
  </si>
  <si>
    <t>小车</t>
    <phoneticPr fontId="37" type="noConversion"/>
  </si>
  <si>
    <t>合计</t>
    <phoneticPr fontId="37" type="noConversion"/>
  </si>
  <si>
    <t>起落地接送机 小车</t>
    <phoneticPr fontId="22" type="noConversion"/>
  </si>
  <si>
    <t>珠海-广州机场 GL8</t>
    <phoneticPr fontId="22" type="noConversion"/>
  </si>
  <si>
    <t>苏州-上海虹桥 小车</t>
    <phoneticPr fontId="22" type="noConversion"/>
  </si>
  <si>
    <t>珠海-广州机场小车</t>
    <phoneticPr fontId="22" type="noConversion"/>
  </si>
  <si>
    <t>落地签</t>
    <phoneticPr fontId="22" type="noConversion"/>
  </si>
  <si>
    <t>保险</t>
    <phoneticPr fontId="22" type="noConversion"/>
  </si>
  <si>
    <t>签证</t>
    <phoneticPr fontId="22" type="noConversion"/>
  </si>
  <si>
    <t>落地签</t>
    <phoneticPr fontId="22" type="noConversion"/>
  </si>
  <si>
    <t>讲课费</t>
    <phoneticPr fontId="22" type="noConversion"/>
  </si>
  <si>
    <t>wifi</t>
    <phoneticPr fontId="22" type="noConversion"/>
  </si>
  <si>
    <t>台/天</t>
    <phoneticPr fontId="3" type="noConversion"/>
  </si>
  <si>
    <t>人/次</t>
    <phoneticPr fontId="3" type="noConversion"/>
  </si>
  <si>
    <t>签证+保险</t>
    <phoneticPr fontId="22" type="noConversion"/>
  </si>
  <si>
    <t xml:space="preserve">GAO/ZONGYAN MR </t>
  </si>
  <si>
    <t>郑州-广州</t>
  </si>
  <si>
    <t xml:space="preserve">CZ3393 </t>
  </si>
  <si>
    <t>经济舱</t>
  </si>
  <si>
    <t>广州-清迈</t>
  </si>
  <si>
    <t>CZ3033</t>
  </si>
  <si>
    <t>清迈-广州</t>
  </si>
  <si>
    <t>CZ8328</t>
  </si>
  <si>
    <t>广州-郑州</t>
  </si>
  <si>
    <t>CZ3960</t>
  </si>
  <si>
    <t xml:space="preserve">LI/HUA MR </t>
  </si>
  <si>
    <t>厦门-广州</t>
  </si>
  <si>
    <t>CZ3724</t>
  </si>
  <si>
    <t>广州-厦门</t>
  </si>
  <si>
    <t>CZ3805</t>
  </si>
  <si>
    <t xml:space="preserve">ZHOU/LIHUA MS </t>
  </si>
  <si>
    <t>CHEN/LULING MS</t>
  </si>
  <si>
    <t xml:space="preserve">CZ3724  </t>
  </si>
  <si>
    <t xml:space="preserve">CZ8328  </t>
  </si>
  <si>
    <t>LIN/QIANG MR</t>
  </si>
  <si>
    <t>福州-广州</t>
  </si>
  <si>
    <t>广州-福州</t>
  </si>
  <si>
    <t>LIN/YUAN MR</t>
  </si>
  <si>
    <t>XIE/MEIRONG MS</t>
  </si>
  <si>
    <t xml:space="preserve">CZ3724 </t>
  </si>
  <si>
    <t>XIE/YUEHUI MR</t>
  </si>
  <si>
    <t xml:space="preserve">北京-清迈      </t>
  </si>
  <si>
    <t>MU2569</t>
  </si>
  <si>
    <t>清迈-北京</t>
  </si>
  <si>
    <t xml:space="preserve">MU2570 </t>
  </si>
  <si>
    <t>ZHOU/HUIQIONG MS</t>
  </si>
  <si>
    <t xml:space="preserve"> 清迈-北京</t>
  </si>
  <si>
    <t>LI/ZIJIAN MR</t>
  </si>
  <si>
    <t>JIN/JINGYU MS</t>
  </si>
  <si>
    <t>WANG/JUQIANG MR</t>
  </si>
  <si>
    <t>沈阳-首尔</t>
  </si>
  <si>
    <t>KE832</t>
  </si>
  <si>
    <t xml:space="preserve">首尔-清迈 </t>
  </si>
  <si>
    <t>KE667</t>
  </si>
  <si>
    <t xml:space="preserve"> CZ8328</t>
  </si>
  <si>
    <t>广州-沈阳</t>
  </si>
  <si>
    <t xml:space="preserve">CZ6302 </t>
  </si>
  <si>
    <t xml:space="preserve">SUN/TIEZHENG MR </t>
  </si>
  <si>
    <t xml:space="preserve">北京-清迈 </t>
  </si>
  <si>
    <t xml:space="preserve">清迈-北京    </t>
  </si>
  <si>
    <t xml:space="preserve">CA824   </t>
  </si>
  <si>
    <t>XU/EN CHANG MR</t>
  </si>
  <si>
    <t xml:space="preserve">北京-曼谷 </t>
  </si>
  <si>
    <t>CA959</t>
  </si>
  <si>
    <t xml:space="preserve">清迈-北京 </t>
  </si>
  <si>
    <t xml:space="preserve">CA824  </t>
  </si>
  <si>
    <t xml:space="preserve">曼谷-清迈 </t>
  </si>
  <si>
    <t xml:space="preserve">TG5958 </t>
  </si>
  <si>
    <t>ZHANG/HUA CHOU MR</t>
  </si>
  <si>
    <t xml:space="preserve">LYU/YUAN MR </t>
  </si>
  <si>
    <t xml:space="preserve">广州-清迈      </t>
  </si>
  <si>
    <t xml:space="preserve"> CZ3034 </t>
  </si>
  <si>
    <t>SL8523</t>
  </si>
  <si>
    <t xml:space="preserve">CA824 </t>
  </si>
  <si>
    <t xml:space="preserve">ZHU/YUN FENG MR </t>
  </si>
  <si>
    <t xml:space="preserve">HONG/YING QING MS </t>
  </si>
  <si>
    <t xml:space="preserve">XU/HUI MS </t>
  </si>
  <si>
    <t>XU/HUA DONG MR</t>
  </si>
  <si>
    <t>YUAN/XIN GUANG MR</t>
  </si>
  <si>
    <t xml:space="preserve">ZHAO/NING MR   </t>
  </si>
  <si>
    <t>HU/XIAO QIN MS</t>
  </si>
  <si>
    <t>LI/QI MR</t>
  </si>
  <si>
    <t xml:space="preserve">广州-清迈 </t>
  </si>
  <si>
    <t>DONG/JIA RONG MS</t>
  </si>
  <si>
    <t>上海-广州</t>
  </si>
  <si>
    <t xml:space="preserve">CZ3534 </t>
  </si>
  <si>
    <t xml:space="preserve"> 广州-清迈  </t>
  </si>
  <si>
    <t xml:space="preserve">清迈-广州  </t>
  </si>
  <si>
    <t xml:space="preserve">CZ8328 </t>
  </si>
  <si>
    <t xml:space="preserve"> 广州-上海 </t>
  </si>
  <si>
    <t>CZ3595</t>
  </si>
  <si>
    <t>SHEN/YI MS</t>
  </si>
  <si>
    <t xml:space="preserve">广州-上海 </t>
  </si>
  <si>
    <t>ZHANG/HAINING MR</t>
  </si>
  <si>
    <t>青岛-昆明</t>
  </si>
  <si>
    <t>MU5497</t>
  </si>
  <si>
    <t xml:space="preserve">昆明-清迈    </t>
  </si>
  <si>
    <t xml:space="preserve">MU2569 </t>
  </si>
  <si>
    <t xml:space="preserve">广州-青岛    </t>
  </si>
  <si>
    <t xml:space="preserve">CZ3715 </t>
  </si>
  <si>
    <t>YANG/CHAO MR</t>
  </si>
  <si>
    <t>青岛-长沙</t>
  </si>
  <si>
    <t xml:space="preserve"> MF8040</t>
  </si>
  <si>
    <t>长沙-清迈</t>
  </si>
  <si>
    <t xml:space="preserve">FD481 </t>
  </si>
  <si>
    <t>广州-青岛</t>
  </si>
  <si>
    <t xml:space="preserve">LI/MING MR </t>
  </si>
  <si>
    <t>济南-清迈  </t>
  </si>
  <si>
    <t>SC1177</t>
  </si>
  <si>
    <t>清迈-武汉</t>
  </si>
  <si>
    <t>CA708</t>
  </si>
  <si>
    <t>武汉-济南</t>
  </si>
  <si>
    <t>SC4934 </t>
  </si>
  <si>
    <t xml:space="preserve">ZHANG/TAO MR </t>
  </si>
  <si>
    <t>JIA/SHUANGYAN MS </t>
  </si>
  <si>
    <t>WEI/MINXIANG MR</t>
  </si>
  <si>
    <t xml:space="preserve">广州-清迈  </t>
  </si>
  <si>
    <t>WANG/YIN HE MR</t>
  </si>
  <si>
    <t xml:space="preserve">南京-广州 </t>
  </si>
  <si>
    <t xml:space="preserve">CZ3514 </t>
  </si>
  <si>
    <t xml:space="preserve">广州-清迈   </t>
  </si>
  <si>
    <t xml:space="preserve">CZ3033 </t>
  </si>
  <si>
    <t xml:space="preserve">广州-南京  </t>
  </si>
  <si>
    <t>CZ3871</t>
  </si>
  <si>
    <t xml:space="preserve">LU/JUN MR </t>
  </si>
  <si>
    <t xml:space="preserve">CUI/JING MS  </t>
  </si>
  <si>
    <t xml:space="preserve">CZ3033  </t>
  </si>
  <si>
    <t xml:space="preserve">清迈-北京  </t>
  </si>
  <si>
    <t>ZHANG/XIANG MR</t>
  </si>
  <si>
    <t>ZHOU/HONGHUI MR</t>
  </si>
  <si>
    <t xml:space="preserve">SUN/YIHAO MR </t>
  </si>
  <si>
    <t xml:space="preserve">LI/JINYU </t>
  </si>
  <si>
    <t>清迈北京</t>
  </si>
  <si>
    <t>MU2570</t>
  </si>
  <si>
    <t>KANG/LIPING MS</t>
  </si>
  <si>
    <t>姓名</t>
    <phoneticPr fontId="37" type="noConversion"/>
  </si>
  <si>
    <t>航班号</t>
    <phoneticPr fontId="37" type="noConversion"/>
  </si>
  <si>
    <t>日期</t>
    <phoneticPr fontId="37" type="noConversion"/>
  </si>
  <si>
    <t>舱位</t>
    <phoneticPr fontId="37" type="noConversion"/>
  </si>
  <si>
    <t>金额</t>
    <phoneticPr fontId="37" type="noConversion"/>
  </si>
  <si>
    <t>全陪机票 经济舱</t>
    <phoneticPr fontId="22" type="noConversion"/>
  </si>
  <si>
    <t>广州-清迈（去程改）</t>
    <phoneticPr fontId="37" type="noConversion"/>
  </si>
  <si>
    <t>经济舱</t>
    <phoneticPr fontId="37" type="noConversion"/>
  </si>
  <si>
    <t>北京-曼谷（去程改）</t>
    <phoneticPr fontId="37" type="noConversion"/>
  </si>
  <si>
    <t>清迈-北京 （回程改）</t>
    <phoneticPr fontId="37" type="noConversion"/>
  </si>
  <si>
    <t>经济舱</t>
    <phoneticPr fontId="37" type="noConversion"/>
  </si>
  <si>
    <t xml:space="preserve">广州-清迈（去程改）  </t>
    <phoneticPr fontId="37" type="noConversion"/>
  </si>
  <si>
    <t>CZ3161</t>
  </si>
  <si>
    <t>SUN/YINGFEI MR （退票）</t>
    <phoneticPr fontId="37" type="noConversion"/>
  </si>
  <si>
    <t>CHEN/JIANG MR（退票）</t>
    <phoneticPr fontId="37" type="noConversion"/>
  </si>
  <si>
    <t>TIAN/QING XIAN MR（退票）</t>
    <phoneticPr fontId="37" type="noConversion"/>
  </si>
  <si>
    <t>CAI/XU MR（退票）</t>
    <phoneticPr fontId="37" type="noConversion"/>
  </si>
  <si>
    <t>LI/YU JUN MR（退票）</t>
    <phoneticPr fontId="37" type="noConversion"/>
  </si>
  <si>
    <t>MA/XIN MS（退票）</t>
    <phoneticPr fontId="37" type="noConversion"/>
  </si>
  <si>
    <t>青岛</t>
    <phoneticPr fontId="37" type="noConversion"/>
  </si>
  <si>
    <t>起落地</t>
    <phoneticPr fontId="37" type="noConversion"/>
  </si>
  <si>
    <t>合计</t>
    <phoneticPr fontId="37" type="noConversion"/>
  </si>
  <si>
    <t>11月18日 清迈午餐</t>
    <phoneticPr fontId="22" type="noConversion"/>
  </si>
  <si>
    <t>机场-银川西路青岛大学附属中学</t>
    <phoneticPr fontId="37" type="noConversion"/>
  </si>
  <si>
    <t>11月19日 清迈午餐</t>
    <phoneticPr fontId="22" type="noConversion"/>
  </si>
  <si>
    <t>广州清迈</t>
    <phoneticPr fontId="37" type="noConversion"/>
  </si>
  <si>
    <t>SL8523</t>
    <phoneticPr fontId="37" type="noConversion"/>
  </si>
  <si>
    <t>清迈-广州(回程改)</t>
    <phoneticPr fontId="37" type="noConversion"/>
  </si>
  <si>
    <t>广州-北京（回程改）</t>
    <phoneticPr fontId="37" type="noConversion"/>
  </si>
  <si>
    <t xml:space="preserve">CZ3650 </t>
    <phoneticPr fontId="37" type="noConversion"/>
  </si>
  <si>
    <t>MF8326</t>
    <phoneticPr fontId="37" type="noConversion"/>
  </si>
  <si>
    <t>CZ3715</t>
    <phoneticPr fontId="37" type="noConversion"/>
  </si>
  <si>
    <t>包含餐补小费</t>
    <phoneticPr fontId="22" type="noConversion"/>
  </si>
  <si>
    <t>集结用餐</t>
    <phoneticPr fontId="22" type="noConversion"/>
  </si>
  <si>
    <t>午餐/晚餐</t>
    <phoneticPr fontId="22" type="noConversion"/>
  </si>
  <si>
    <t>B-1</t>
    <phoneticPr fontId="22" type="noConversion"/>
  </si>
  <si>
    <t>B-2</t>
    <phoneticPr fontId="22" type="noConversion"/>
  </si>
  <si>
    <t>B-3</t>
    <phoneticPr fontId="22" type="noConversion"/>
  </si>
  <si>
    <t>C2</t>
    <phoneticPr fontId="3" type="noConversion"/>
  </si>
  <si>
    <t>清迈用车</t>
    <phoneticPr fontId="3" type="noConversion"/>
  </si>
  <si>
    <t>送机 商务</t>
    <phoneticPr fontId="22" type="noConversion"/>
  </si>
  <si>
    <t>送机 小车</t>
    <phoneticPr fontId="22" type="noConversion"/>
  </si>
  <si>
    <t>无限wifi</t>
    <phoneticPr fontId="3" type="noConversion"/>
  </si>
  <si>
    <t>讲课费</t>
    <phoneticPr fontId="22" type="noConversion"/>
  </si>
  <si>
    <t>机场-西六环五里坨</t>
    <phoneticPr fontId="37" type="noConversion"/>
  </si>
  <si>
    <t>清迈-武汉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</si>
</sst>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#,##0_ "/>
  </numFmts>
  <fonts count="46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u/>
      <sz val="11"/>
      <color theme="10"/>
      <name val="DengXian"/>
      <charset val="134"/>
      <scheme val="minor"/>
    </font>
    <font>
      <sz val="9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8"/>
      <color rgb="FFFF0000"/>
      <name val="宋体"/>
      <family val="3"/>
      <charset val="134"/>
    </font>
    <font>
      <b/>
      <sz val="10"/>
      <color theme="1"/>
      <name val="DengXian"/>
      <charset val="134"/>
      <scheme val="minor"/>
    </font>
    <font>
      <sz val="9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0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name val="DengXian"/>
      <family val="3"/>
      <charset val="134"/>
      <scheme val="minor"/>
    </font>
    <font>
      <sz val="10"/>
      <name val="Arial Unicode MS"/>
      <family val="2"/>
      <charset val="134"/>
    </font>
    <font>
      <b/>
      <sz val="10"/>
      <name val="DengXian"/>
      <charset val="134"/>
      <scheme val="minor"/>
    </font>
    <font>
      <sz val="10"/>
      <name val="DengXian"/>
      <charset val="134"/>
      <scheme val="minor"/>
    </font>
    <font>
      <sz val="11"/>
      <name val="DengXian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0" fillId="9" borderId="0" xfId="0" applyFill="1">
      <alignment vertical="center"/>
    </xf>
    <xf numFmtId="0" fontId="31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Border="1">
      <alignment vertical="center"/>
    </xf>
    <xf numFmtId="0" fontId="27" fillId="0" borderId="0" xfId="2" applyFont="1" applyFill="1" applyBorder="1" applyAlignment="1">
      <alignment horizontal="left" vertical="center"/>
    </xf>
    <xf numFmtId="0" fontId="9" fillId="8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3" fillId="0" borderId="0" xfId="2" applyFont="1" applyBorder="1">
      <alignment vertical="center"/>
    </xf>
    <xf numFmtId="0" fontId="16" fillId="5" borderId="0" xfId="2" applyFont="1" applyFill="1" applyBorder="1" applyAlignment="1">
      <alignment horizontal="left" vertical="center"/>
    </xf>
    <xf numFmtId="0" fontId="17" fillId="5" borderId="0" xfId="2" applyFont="1" applyFill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40" fontId="17" fillId="3" borderId="0" xfId="2" applyNumberFormat="1" applyFont="1" applyFill="1" applyBorder="1" applyAlignment="1">
      <alignment horizontal="right" vertical="center"/>
    </xf>
    <xf numFmtId="4" fontId="12" fillId="0" borderId="0" xfId="2" applyNumberFormat="1" applyFont="1" applyFill="1" applyBorder="1">
      <alignment vertical="center"/>
    </xf>
    <xf numFmtId="0" fontId="12" fillId="9" borderId="0" xfId="2" applyFont="1" applyFill="1" applyBorder="1" applyAlignment="1">
      <alignment horizontal="center" vertical="center"/>
    </xf>
    <xf numFmtId="0" fontId="16" fillId="9" borderId="0" xfId="2" applyFont="1" applyFill="1" applyBorder="1" applyAlignment="1">
      <alignment vertical="center" wrapText="1"/>
    </xf>
    <xf numFmtId="0" fontId="16" fillId="9" borderId="0" xfId="2" applyFont="1" applyFill="1" applyBorder="1" applyAlignment="1">
      <alignment horizontal="left" vertical="center"/>
    </xf>
    <xf numFmtId="0" fontId="17" fillId="9" borderId="0" xfId="2" applyFont="1" applyFill="1" applyBorder="1" applyAlignment="1">
      <alignment horizontal="center" vertical="center"/>
    </xf>
    <xf numFmtId="0" fontId="16" fillId="9" borderId="0" xfId="2" applyFont="1" applyFill="1" applyBorder="1" applyAlignment="1">
      <alignment horizontal="center" vertical="center"/>
    </xf>
    <xf numFmtId="40" fontId="17" fillId="9" borderId="0" xfId="2" applyNumberFormat="1" applyFont="1" applyFill="1" applyBorder="1" applyAlignment="1">
      <alignment horizontal="right" vertical="center"/>
    </xf>
    <xf numFmtId="4" fontId="12" fillId="9" borderId="0" xfId="2" applyNumberFormat="1" applyFont="1" applyFill="1" applyBorder="1">
      <alignment vertical="center"/>
    </xf>
    <xf numFmtId="0" fontId="16" fillId="0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left" vertical="center" wrapText="1"/>
    </xf>
    <xf numFmtId="0" fontId="16" fillId="3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4" fontId="14" fillId="0" borderId="0" xfId="2" applyNumberFormat="1" applyFont="1" applyFill="1" applyBorder="1">
      <alignment vertical="center"/>
    </xf>
    <xf numFmtId="0" fontId="10" fillId="2" borderId="0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4" fontId="12" fillId="3" borderId="0" xfId="2" applyNumberFormat="1" applyFont="1" applyFill="1" applyBorder="1">
      <alignment vertical="center"/>
    </xf>
    <xf numFmtId="4" fontId="14" fillId="0" borderId="0" xfId="2" applyNumberFormat="1" applyFont="1" applyBorder="1">
      <alignment vertical="center"/>
    </xf>
    <xf numFmtId="4" fontId="12" fillId="4" borderId="0" xfId="2" applyNumberFormat="1" applyFont="1" applyFill="1" applyBorder="1">
      <alignment vertical="center"/>
    </xf>
    <xf numFmtId="0" fontId="3" fillId="0" borderId="0" xfId="2" applyFont="1" applyBorder="1" applyAlignment="1">
      <alignment horizontal="left" vertical="center"/>
    </xf>
    <xf numFmtId="0" fontId="12" fillId="5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3" borderId="0" xfId="2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4" fillId="5" borderId="0" xfId="2" applyFont="1" applyFill="1" applyBorder="1" applyAlignment="1">
      <alignment horizontal="left" vertical="center"/>
    </xf>
    <xf numFmtId="4" fontId="14" fillId="6" borderId="0" xfId="2" applyNumberFormat="1" applyFont="1" applyFill="1" applyBorder="1">
      <alignment vertical="center"/>
    </xf>
    <xf numFmtId="0" fontId="3" fillId="6" borderId="0" xfId="2" applyFont="1" applyFill="1" applyBorder="1">
      <alignment vertical="center"/>
    </xf>
    <xf numFmtId="176" fontId="12" fillId="3" borderId="0" xfId="2" applyNumberFormat="1" applyFont="1" applyFill="1" applyBorder="1">
      <alignment vertical="center"/>
    </xf>
    <xf numFmtId="0" fontId="13" fillId="0" borderId="0" xfId="2" applyFont="1" applyBorder="1" applyAlignment="1">
      <alignment horizontal="left" vertical="center"/>
    </xf>
    <xf numFmtId="0" fontId="3" fillId="4" borderId="0" xfId="2" applyFont="1" applyFill="1" applyBorder="1" applyAlignment="1">
      <alignment horizontal="left" vertical="center"/>
    </xf>
    <xf numFmtId="0" fontId="12" fillId="5" borderId="0" xfId="2" applyFont="1" applyFill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176" fontId="25" fillId="7" borderId="0" xfId="2" applyNumberFormat="1" applyFont="1" applyFill="1" applyBorder="1">
      <alignment vertical="center"/>
    </xf>
    <xf numFmtId="0" fontId="12" fillId="0" borderId="0" xfId="2" applyFont="1" applyBorder="1" applyAlignment="1">
      <alignment vertical="center"/>
    </xf>
    <xf numFmtId="0" fontId="16" fillId="5" borderId="0" xfId="2" applyFont="1" applyFill="1" applyBorder="1" applyAlignment="1">
      <alignment vertical="center" wrapText="1"/>
    </xf>
    <xf numFmtId="4" fontId="12" fillId="0" borderId="0" xfId="2" applyNumberFormat="1" applyFont="1" applyFill="1" applyBorder="1">
      <alignment vertical="center"/>
    </xf>
    <xf numFmtId="0" fontId="12" fillId="0" borderId="0" xfId="2" applyFont="1" applyBorder="1" applyAlignment="1">
      <alignment vertical="center"/>
    </xf>
    <xf numFmtId="0" fontId="0" fillId="4" borderId="0" xfId="0" applyFont="1" applyFill="1" applyBorder="1">
      <alignment vertical="center"/>
    </xf>
    <xf numFmtId="0" fontId="3" fillId="5" borderId="0" xfId="2" applyFont="1" applyFill="1" applyBorder="1" applyAlignment="1">
      <alignment horizontal="left" vertical="center" wrapText="1"/>
    </xf>
    <xf numFmtId="0" fontId="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32" fillId="0" borderId="0" xfId="8" applyBorder="1" applyAlignment="1">
      <alignment vertical="center"/>
    </xf>
    <xf numFmtId="40" fontId="17" fillId="10" borderId="0" xfId="2" applyNumberFormat="1" applyFont="1" applyFill="1" applyBorder="1" applyAlignment="1">
      <alignment horizontal="right" vertical="center"/>
    </xf>
    <xf numFmtId="0" fontId="16" fillId="0" borderId="0" xfId="2" applyFont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/>
    </xf>
    <xf numFmtId="0" fontId="16" fillId="3" borderId="0" xfId="2" applyFont="1" applyFill="1" applyBorder="1" applyAlignment="1">
      <alignment horizontal="left" vertical="center" wrapText="1"/>
    </xf>
    <xf numFmtId="0" fontId="33" fillId="0" borderId="0" xfId="2" applyFont="1" applyBorder="1" applyAlignment="1">
      <alignment horizontal="left" vertical="center" wrapText="1"/>
    </xf>
    <xf numFmtId="0" fontId="33" fillId="0" borderId="0" xfId="2" applyFont="1" applyBorder="1">
      <alignment vertical="center"/>
    </xf>
    <xf numFmtId="0" fontId="33" fillId="0" borderId="0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 wrapText="1"/>
    </xf>
    <xf numFmtId="0" fontId="35" fillId="0" borderId="0" xfId="2" applyFont="1" applyBorder="1">
      <alignment vertical="center"/>
    </xf>
    <xf numFmtId="0" fontId="3" fillId="5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vertical="center"/>
    </xf>
    <xf numFmtId="0" fontId="36" fillId="11" borderId="3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58" fontId="38" fillId="0" borderId="3" xfId="0" applyNumberFormat="1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39" fillId="0" borderId="3" xfId="0" applyFont="1" applyFill="1" applyBorder="1" applyAlignment="1">
      <alignment horizontal="center" vertical="center"/>
    </xf>
    <xf numFmtId="58" fontId="38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38" fillId="0" borderId="3" xfId="0" applyNumberFormat="1" applyFont="1" applyFill="1" applyBorder="1" applyAlignment="1">
      <alignment horizontal="center" vertical="center"/>
    </xf>
    <xf numFmtId="0" fontId="33" fillId="0" borderId="0" xfId="2" applyFont="1" applyBorder="1" applyAlignment="1">
      <alignment vertical="center" wrapText="1"/>
    </xf>
    <xf numFmtId="0" fontId="0" fillId="0" borderId="0" xfId="0" applyFill="1">
      <alignment vertical="center"/>
    </xf>
    <xf numFmtId="0" fontId="41" fillId="0" borderId="3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58" fontId="42" fillId="0" borderId="6" xfId="0" applyNumberFormat="1" applyFont="1" applyFill="1" applyBorder="1" applyAlignment="1">
      <alignment horizontal="center" vertical="center" wrapText="1"/>
    </xf>
    <xf numFmtId="0" fontId="38" fillId="0" borderId="0" xfId="0" applyFont="1" applyFill="1">
      <alignment vertical="center"/>
    </xf>
    <xf numFmtId="0" fontId="42" fillId="0" borderId="3" xfId="0" applyFont="1" applyFill="1" applyBorder="1" applyAlignment="1">
      <alignment horizontal="center" vertical="center"/>
    </xf>
    <xf numFmtId="58" fontId="42" fillId="0" borderId="3" xfId="0" applyNumberFormat="1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/>
    </xf>
    <xf numFmtId="58" fontId="42" fillId="0" borderId="4" xfId="0" applyNumberFormat="1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/>
    </xf>
    <xf numFmtId="0" fontId="43" fillId="11" borderId="3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7" fontId="24" fillId="7" borderId="0" xfId="2" applyNumberFormat="1" applyFont="1" applyFill="1" applyBorder="1" applyAlignment="1">
      <alignment horizontal="right" vertical="center"/>
    </xf>
    <xf numFmtId="0" fontId="38" fillId="0" borderId="3" xfId="0" applyFont="1" applyFill="1" applyBorder="1" applyAlignment="1">
      <alignment horizontal="left" vertical="center"/>
    </xf>
    <xf numFmtId="0" fontId="42" fillId="0" borderId="3" xfId="0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38" fillId="0" borderId="3" xfId="0" applyFont="1" applyFill="1" applyBorder="1" applyAlignment="1">
      <alignment horizontal="center" vertical="center"/>
    </xf>
    <xf numFmtId="58" fontId="38" fillId="0" borderId="4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58" fontId="43" fillId="0" borderId="5" xfId="0" applyNumberFormat="1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vertical="center"/>
    </xf>
    <xf numFmtId="0" fontId="3" fillId="5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30" fillId="2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6" borderId="0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4" fontId="12" fillId="3" borderId="0" xfId="2" applyNumberFormat="1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horizontal="center" vertical="center"/>
    </xf>
    <xf numFmtId="4" fontId="12" fillId="4" borderId="0" xfId="2" applyNumberFormat="1" applyFont="1" applyFill="1" applyBorder="1" applyAlignment="1">
      <alignment horizontal="center" vertical="center"/>
    </xf>
    <xf numFmtId="0" fontId="12" fillId="4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8" fillId="8" borderId="0" xfId="2" applyFont="1" applyFill="1" applyBorder="1" applyAlignment="1">
      <alignment horizontal="center" vertical="center"/>
    </xf>
    <xf numFmtId="0" fontId="9" fillId="8" borderId="0" xfId="2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14" fontId="9" fillId="3" borderId="2" xfId="2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58" fontId="38" fillId="0" borderId="4" xfId="0" applyNumberFormat="1" applyFont="1" applyFill="1" applyBorder="1" applyAlignment="1">
      <alignment horizontal="center" vertical="center"/>
    </xf>
    <xf numFmtId="58" fontId="38" fillId="0" borderId="5" xfId="0" applyNumberFormat="1" applyFont="1" applyFill="1" applyBorder="1" applyAlignment="1">
      <alignment horizontal="center" vertical="center"/>
    </xf>
    <xf numFmtId="58" fontId="38" fillId="0" borderId="6" xfId="0" applyNumberFormat="1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/>
    </xf>
    <xf numFmtId="0" fontId="44" fillId="3" borderId="4" xfId="0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42" fillId="3" borderId="6" xfId="0" applyFont="1" applyFill="1" applyBorder="1" applyAlignment="1">
      <alignment horizontal="center" vertical="center"/>
    </xf>
    <xf numFmtId="0" fontId="44" fillId="3" borderId="5" xfId="0" applyFont="1" applyFill="1" applyBorder="1" applyAlignment="1">
      <alignment horizontal="center" vertical="center"/>
    </xf>
    <xf numFmtId="0" fontId="42" fillId="3" borderId="8" xfId="0" applyFont="1" applyFill="1" applyBorder="1" applyAlignment="1">
      <alignment horizontal="center" vertical="center"/>
    </xf>
    <xf numFmtId="0" fontId="44" fillId="3" borderId="4" xfId="0" applyFont="1" applyFill="1" applyBorder="1" applyAlignment="1">
      <alignment horizontal="center" vertical="center"/>
    </xf>
  </cellXfs>
  <cellStyles count="9">
    <cellStyle name="常规" xfId="0" builtinId="0"/>
    <cellStyle name="常规 2" xfId="1"/>
    <cellStyle name="常规 3" xfId="3"/>
    <cellStyle name="常规 3 2" xfId="6"/>
    <cellStyle name="常规 4" xfId="5"/>
    <cellStyle name="常规_Sheet1 3" xfId="2"/>
    <cellStyle name="超链接" xfId="8" builtinId="8"/>
    <cellStyle name="千位分隔 2" xfId="4"/>
    <cellStyle name="千位分隔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27" workbookViewId="0">
      <selection activeCell="F35" sqref="F35"/>
    </sheetView>
  </sheetViews>
  <sheetFormatPr defaultColWidth="8.75" defaultRowHeight="20.25" customHeight="1"/>
  <cols>
    <col min="1" max="1" width="8.375" customWidth="1"/>
    <col min="2" max="2" width="26" customWidth="1"/>
    <col min="3" max="3" width="28" customWidth="1"/>
    <col min="6" max="6" width="9.875" customWidth="1"/>
    <col min="7" max="7" width="13.375" customWidth="1"/>
    <col min="8" max="8" width="17.75" bestFit="1" customWidth="1"/>
    <col min="9" max="9" width="39.875" customWidth="1"/>
    <col min="11" max="11" width="9.75" bestFit="1" customWidth="1"/>
  </cols>
  <sheetData>
    <row r="1" spans="1:9" ht="42" customHeight="1">
      <c r="A1" s="143" t="s">
        <v>140</v>
      </c>
      <c r="B1" s="144"/>
      <c r="C1" s="144"/>
      <c r="D1" s="144"/>
      <c r="E1" s="144"/>
      <c r="F1" s="144"/>
      <c r="G1" s="144"/>
      <c r="H1" s="144"/>
      <c r="I1" s="144"/>
    </row>
    <row r="2" spans="1:9" ht="20.25" customHeight="1" thickBot="1">
      <c r="A2" s="1" t="s">
        <v>0</v>
      </c>
      <c r="B2" s="3" t="s">
        <v>139</v>
      </c>
      <c r="C2" s="7" t="s">
        <v>84</v>
      </c>
      <c r="D2" s="148" t="s">
        <v>141</v>
      </c>
      <c r="E2" s="148"/>
      <c r="F2" s="1" t="s">
        <v>63</v>
      </c>
      <c r="G2" s="2" t="s">
        <v>107</v>
      </c>
      <c r="H2" s="150" t="s">
        <v>147</v>
      </c>
      <c r="I2" s="150"/>
    </row>
    <row r="3" spans="1:9" ht="20.25" customHeight="1" thickBot="1">
      <c r="A3" s="2" t="s">
        <v>61</v>
      </c>
      <c r="B3" s="4" t="s">
        <v>126</v>
      </c>
      <c r="C3" s="2" t="s">
        <v>130</v>
      </c>
      <c r="D3" s="149">
        <v>40</v>
      </c>
      <c r="E3" s="149"/>
      <c r="F3" s="1" t="s">
        <v>62</v>
      </c>
      <c r="G3" s="2" t="s">
        <v>108</v>
      </c>
      <c r="H3" s="151" t="s">
        <v>148</v>
      </c>
      <c r="I3" s="151"/>
    </row>
    <row r="4" spans="1:9" ht="20.25" customHeight="1" thickBot="1">
      <c r="A4" s="2" t="s">
        <v>51</v>
      </c>
      <c r="B4" s="5" t="s">
        <v>142</v>
      </c>
      <c r="C4" s="74"/>
      <c r="F4" s="1" t="s">
        <v>64</v>
      </c>
      <c r="G4" s="2" t="s">
        <v>122</v>
      </c>
      <c r="H4" s="152" t="s">
        <v>149</v>
      </c>
      <c r="I4" s="151"/>
    </row>
    <row r="5" spans="1:9" ht="7.5" customHeight="1">
      <c r="A5" s="141"/>
      <c r="B5" s="142"/>
      <c r="C5" s="142"/>
      <c r="D5" s="142"/>
      <c r="E5" s="142"/>
      <c r="F5" s="142"/>
      <c r="G5" s="142"/>
      <c r="H5" s="142"/>
      <c r="I5" s="142"/>
    </row>
    <row r="6" spans="1:9" ht="51" customHeight="1">
      <c r="A6" s="12" t="s">
        <v>52</v>
      </c>
      <c r="B6" s="147" t="s">
        <v>60</v>
      </c>
      <c r="C6" s="147"/>
      <c r="D6" s="147"/>
      <c r="E6" s="147"/>
      <c r="F6" s="147"/>
      <c r="G6" s="147"/>
      <c r="H6" s="147"/>
      <c r="I6" s="147"/>
    </row>
    <row r="7" spans="1:9" ht="20.25" customHeight="1">
      <c r="A7" s="145" t="s">
        <v>87</v>
      </c>
      <c r="B7" s="146"/>
      <c r="C7" s="146"/>
      <c r="D7" s="146"/>
      <c r="E7" s="146"/>
      <c r="F7" s="146"/>
      <c r="G7" s="145" t="s">
        <v>88</v>
      </c>
      <c r="H7" s="146"/>
      <c r="I7" s="146"/>
    </row>
    <row r="8" spans="1:9" ht="20.25" customHeight="1">
      <c r="A8" s="13" t="s">
        <v>15</v>
      </c>
      <c r="B8" s="13" t="s">
        <v>2</v>
      </c>
      <c r="C8" s="13" t="s">
        <v>85</v>
      </c>
      <c r="D8" s="13" t="s">
        <v>3</v>
      </c>
      <c r="E8" s="13" t="s">
        <v>16</v>
      </c>
      <c r="F8" s="13" t="s">
        <v>17</v>
      </c>
      <c r="G8" s="13" t="s">
        <v>18</v>
      </c>
      <c r="H8" s="13" t="s">
        <v>86</v>
      </c>
      <c r="I8" s="13" t="s">
        <v>19</v>
      </c>
    </row>
    <row r="9" spans="1:9" ht="20.25" customHeight="1">
      <c r="A9" s="14" t="s">
        <v>65</v>
      </c>
      <c r="B9" s="129" t="s">
        <v>143</v>
      </c>
      <c r="C9" s="129"/>
      <c r="D9" s="129"/>
      <c r="E9" s="129"/>
      <c r="F9" s="129"/>
      <c r="G9" s="129"/>
      <c r="H9" s="129"/>
      <c r="I9" s="15"/>
    </row>
    <row r="10" spans="1:9" ht="20.25" customHeight="1">
      <c r="A10" s="62" t="s">
        <v>89</v>
      </c>
      <c r="B10" s="60"/>
      <c r="C10" s="16" t="s">
        <v>136</v>
      </c>
      <c r="D10" s="17"/>
      <c r="E10" s="17"/>
      <c r="F10" s="18" t="s">
        <v>20</v>
      </c>
      <c r="G10" s="19"/>
      <c r="H10" s="61">
        <f>D10*E10*G10</f>
        <v>0</v>
      </c>
      <c r="I10" s="88"/>
    </row>
    <row r="11" spans="1:9" ht="20.25" customHeight="1">
      <c r="A11" s="62" t="s">
        <v>127</v>
      </c>
      <c r="B11" s="60"/>
      <c r="C11" s="16" t="s">
        <v>138</v>
      </c>
      <c r="D11" s="17"/>
      <c r="E11" s="17"/>
      <c r="F11" s="18" t="s">
        <v>20</v>
      </c>
      <c r="G11" s="19"/>
      <c r="H11" s="61">
        <f t="shared" ref="H11" si="0">D11*E11*G11</f>
        <v>0</v>
      </c>
      <c r="I11" s="76"/>
    </row>
    <row r="12" spans="1:9" ht="20.25" hidden="1" customHeight="1">
      <c r="A12" s="59"/>
      <c r="B12" s="60"/>
      <c r="C12" s="16" t="s">
        <v>46</v>
      </c>
      <c r="D12" s="17"/>
      <c r="E12" s="17"/>
      <c r="F12" s="18" t="s">
        <v>20</v>
      </c>
      <c r="G12" s="19"/>
      <c r="H12" s="20">
        <f t="shared" ref="H12:H13" si="1">D12*E12*G12</f>
        <v>0</v>
      </c>
      <c r="I12" s="76" t="s">
        <v>21</v>
      </c>
    </row>
    <row r="13" spans="1:9" ht="20.25" hidden="1" customHeight="1">
      <c r="A13" s="59"/>
      <c r="B13" s="60"/>
      <c r="C13" s="16" t="s">
        <v>47</v>
      </c>
      <c r="D13" s="17"/>
      <c r="E13" s="17"/>
      <c r="F13" s="18" t="s">
        <v>20</v>
      </c>
      <c r="G13" s="19"/>
      <c r="H13" s="20">
        <f t="shared" si="1"/>
        <v>0</v>
      </c>
      <c r="I13" s="76" t="s">
        <v>22</v>
      </c>
    </row>
    <row r="14" spans="1:9" ht="20.25" hidden="1" customHeight="1">
      <c r="A14" s="59"/>
      <c r="B14" s="60"/>
      <c r="C14" s="16" t="s">
        <v>48</v>
      </c>
      <c r="D14" s="17"/>
      <c r="E14" s="17"/>
      <c r="F14" s="18" t="s">
        <v>20</v>
      </c>
      <c r="G14" s="19"/>
      <c r="H14" s="20">
        <f>D14*E14*G14</f>
        <v>0</v>
      </c>
      <c r="I14" s="76" t="s">
        <v>21</v>
      </c>
    </row>
    <row r="15" spans="1:9" s="8" customFormat="1" ht="20.25" hidden="1" customHeight="1">
      <c r="A15" s="21" t="s">
        <v>113</v>
      </c>
      <c r="B15" s="22"/>
      <c r="C15" s="23" t="s">
        <v>46</v>
      </c>
      <c r="D15" s="24"/>
      <c r="E15" s="24"/>
      <c r="F15" s="25" t="s">
        <v>20</v>
      </c>
      <c r="G15" s="26"/>
      <c r="H15" s="27">
        <f>D15*E15*G15</f>
        <v>0</v>
      </c>
      <c r="I15" s="77"/>
    </row>
    <row r="16" spans="1:9" ht="27" hidden="1" customHeight="1">
      <c r="A16" s="130" t="s">
        <v>90</v>
      </c>
      <c r="B16" s="28" t="s">
        <v>79</v>
      </c>
      <c r="C16" s="29"/>
      <c r="D16" s="17"/>
      <c r="E16" s="17"/>
      <c r="F16" s="18" t="s">
        <v>23</v>
      </c>
      <c r="G16" s="30"/>
      <c r="H16" s="20">
        <f t="shared" ref="H16:H18" si="2">D16*E16*G16</f>
        <v>0</v>
      </c>
      <c r="I16" s="78" t="s">
        <v>53</v>
      </c>
    </row>
    <row r="17" spans="1:11" ht="20.25" hidden="1" customHeight="1">
      <c r="A17" s="130"/>
      <c r="B17" s="28" t="s">
        <v>69</v>
      </c>
      <c r="C17" s="16" t="s">
        <v>74</v>
      </c>
      <c r="D17" s="17"/>
      <c r="E17" s="17"/>
      <c r="F17" s="18" t="s">
        <v>70</v>
      </c>
      <c r="G17" s="19"/>
      <c r="H17" s="20">
        <f t="shared" si="2"/>
        <v>0</v>
      </c>
      <c r="I17" s="78"/>
    </row>
    <row r="18" spans="1:11" ht="20.25" hidden="1" customHeight="1">
      <c r="A18" s="130"/>
      <c r="B18" s="28" t="s">
        <v>71</v>
      </c>
      <c r="C18" s="16" t="s">
        <v>72</v>
      </c>
      <c r="D18" s="17"/>
      <c r="E18" s="17"/>
      <c r="F18" s="18" t="s">
        <v>73</v>
      </c>
      <c r="G18" s="19"/>
      <c r="H18" s="20">
        <f t="shared" si="2"/>
        <v>0</v>
      </c>
      <c r="I18" s="78"/>
    </row>
    <row r="19" spans="1:11" ht="20.25" hidden="1" customHeight="1">
      <c r="A19" s="130"/>
      <c r="B19" s="28" t="s">
        <v>75</v>
      </c>
      <c r="C19" s="16" t="s">
        <v>76</v>
      </c>
      <c r="D19" s="17"/>
      <c r="E19" s="17"/>
      <c r="F19" s="18" t="s">
        <v>77</v>
      </c>
      <c r="G19" s="19"/>
      <c r="H19" s="20"/>
      <c r="I19" s="78"/>
    </row>
    <row r="20" spans="1:11" ht="20.25" hidden="1" customHeight="1">
      <c r="A20" s="130"/>
      <c r="B20" s="31" t="s">
        <v>109</v>
      </c>
      <c r="C20" s="16" t="s">
        <v>111</v>
      </c>
      <c r="D20" s="17"/>
      <c r="E20" s="17"/>
      <c r="F20" s="18" t="s">
        <v>112</v>
      </c>
      <c r="G20" s="19"/>
      <c r="H20" s="20"/>
      <c r="I20" s="78"/>
    </row>
    <row r="21" spans="1:11" ht="20.25" hidden="1" customHeight="1">
      <c r="A21" s="130"/>
      <c r="B21" s="28" t="s">
        <v>80</v>
      </c>
      <c r="C21" s="16"/>
      <c r="D21" s="17"/>
      <c r="E21" s="17"/>
      <c r="F21" s="18" t="s">
        <v>78</v>
      </c>
      <c r="G21" s="19"/>
      <c r="H21" s="20"/>
      <c r="I21" s="78"/>
    </row>
    <row r="22" spans="1:11" ht="20.25" customHeight="1">
      <c r="A22" s="127" t="s">
        <v>81</v>
      </c>
      <c r="B22" s="127"/>
      <c r="C22" s="127"/>
      <c r="D22" s="127"/>
      <c r="E22" s="127"/>
      <c r="F22" s="127"/>
      <c r="G22" s="127"/>
      <c r="H22" s="32">
        <f>SUM(H10:H21)</f>
        <v>0</v>
      </c>
      <c r="I22" s="83" t="s">
        <v>144</v>
      </c>
    </row>
    <row r="23" spans="1:11" ht="20.25" customHeight="1">
      <c r="A23" s="33" t="s">
        <v>15</v>
      </c>
      <c r="B23" s="33" t="s">
        <v>2</v>
      </c>
      <c r="C23" s="33" t="s">
        <v>85</v>
      </c>
      <c r="D23" s="34" t="s">
        <v>25</v>
      </c>
      <c r="E23" s="34" t="s">
        <v>41</v>
      </c>
      <c r="F23" s="33" t="s">
        <v>5</v>
      </c>
      <c r="G23" s="33" t="s">
        <v>6</v>
      </c>
      <c r="H23" s="33" t="s">
        <v>7</v>
      </c>
      <c r="I23" s="33" t="s">
        <v>8</v>
      </c>
    </row>
    <row r="24" spans="1:11" ht="20.25" customHeight="1">
      <c r="A24" s="14" t="s">
        <v>66</v>
      </c>
      <c r="B24" s="129" t="s">
        <v>27</v>
      </c>
      <c r="C24" s="129"/>
      <c r="D24" s="129"/>
      <c r="E24" s="129"/>
      <c r="F24" s="129"/>
      <c r="G24" s="129"/>
      <c r="H24" s="129"/>
      <c r="I24" s="15"/>
    </row>
    <row r="25" spans="1:11" s="10" customFormat="1" ht="14.25">
      <c r="A25" s="119" t="s">
        <v>487</v>
      </c>
      <c r="B25" s="87" t="s">
        <v>486</v>
      </c>
      <c r="C25" s="35" t="s">
        <v>485</v>
      </c>
      <c r="D25" s="17">
        <v>30</v>
      </c>
      <c r="E25" s="17">
        <v>1</v>
      </c>
      <c r="F25" s="36" t="s">
        <v>26</v>
      </c>
      <c r="G25" s="40">
        <v>53.07</v>
      </c>
      <c r="H25" s="20">
        <f>D25*E25*G25</f>
        <v>1592.1</v>
      </c>
      <c r="I25" s="88"/>
    </row>
    <row r="26" spans="1:11" ht="20.25" customHeight="1">
      <c r="A26" s="119" t="s">
        <v>488</v>
      </c>
      <c r="B26" s="120" t="s">
        <v>486</v>
      </c>
      <c r="C26" s="35" t="s">
        <v>474</v>
      </c>
      <c r="D26" s="17">
        <v>40</v>
      </c>
      <c r="E26" s="17">
        <v>1</v>
      </c>
      <c r="F26" s="88" t="s">
        <v>153</v>
      </c>
      <c r="G26" s="40">
        <v>261</v>
      </c>
      <c r="H26" s="61">
        <f t="shared" ref="H26:H27" si="3">D26*G26</f>
        <v>10440</v>
      </c>
      <c r="I26" s="88"/>
    </row>
    <row r="27" spans="1:11" ht="20.25" customHeight="1">
      <c r="A27" s="119" t="s">
        <v>489</v>
      </c>
      <c r="B27" s="120" t="s">
        <v>486</v>
      </c>
      <c r="C27" s="35" t="s">
        <v>476</v>
      </c>
      <c r="D27" s="17">
        <v>20</v>
      </c>
      <c r="E27" s="17">
        <v>1</v>
      </c>
      <c r="F27" s="88" t="s">
        <v>153</v>
      </c>
      <c r="G27" s="40">
        <v>286</v>
      </c>
      <c r="H27" s="61">
        <f t="shared" si="3"/>
        <v>5720</v>
      </c>
      <c r="I27" s="88"/>
    </row>
    <row r="28" spans="1:11" ht="20.25" customHeight="1">
      <c r="A28" s="127" t="s">
        <v>81</v>
      </c>
      <c r="B28" s="127"/>
      <c r="C28" s="127"/>
      <c r="D28" s="127"/>
      <c r="E28" s="127"/>
      <c r="F28" s="127"/>
      <c r="G28" s="127"/>
      <c r="H28" s="41">
        <f>SUM(H25:H27)</f>
        <v>17752.099999999999</v>
      </c>
      <c r="I28" s="84"/>
    </row>
    <row r="29" spans="1:11" ht="20.25" customHeight="1">
      <c r="A29" s="33" t="s">
        <v>1</v>
      </c>
      <c r="B29" s="33" t="s">
        <v>2</v>
      </c>
      <c r="C29" s="33" t="s">
        <v>85</v>
      </c>
      <c r="D29" s="34" t="s">
        <v>3</v>
      </c>
      <c r="E29" s="34" t="s">
        <v>4</v>
      </c>
      <c r="F29" s="33" t="s">
        <v>5</v>
      </c>
      <c r="G29" s="33" t="s">
        <v>6</v>
      </c>
      <c r="H29" s="33" t="s">
        <v>7</v>
      </c>
      <c r="I29" s="33" t="s">
        <v>8</v>
      </c>
    </row>
    <row r="30" spans="1:11" ht="20.25" customHeight="1">
      <c r="A30" s="14" t="s">
        <v>38</v>
      </c>
      <c r="B30" s="129" t="s">
        <v>9</v>
      </c>
      <c r="C30" s="129"/>
      <c r="D30" s="129"/>
      <c r="E30" s="129"/>
      <c r="F30" s="129"/>
      <c r="G30" s="129"/>
      <c r="H30" s="129"/>
      <c r="I30" s="15"/>
    </row>
    <row r="31" spans="1:11" s="10" customFormat="1" ht="20.25" customHeight="1">
      <c r="A31" s="130" t="s">
        <v>91</v>
      </c>
      <c r="B31" s="132" t="s">
        <v>137</v>
      </c>
      <c r="C31" s="35" t="s">
        <v>319</v>
      </c>
      <c r="D31" s="17">
        <v>70</v>
      </c>
      <c r="E31" s="17">
        <v>1</v>
      </c>
      <c r="F31" s="88" t="s">
        <v>10</v>
      </c>
      <c r="G31" s="40">
        <v>300</v>
      </c>
      <c r="H31" s="42">
        <f>D31*E31*G31</f>
        <v>21000</v>
      </c>
      <c r="I31" s="63"/>
      <c r="J31" s="11"/>
      <c r="K31" s="9" t="s">
        <v>123</v>
      </c>
    </row>
    <row r="32" spans="1:11" ht="20.25" customHeight="1">
      <c r="A32" s="130"/>
      <c r="B32" s="132"/>
      <c r="C32" s="35" t="s">
        <v>320</v>
      </c>
      <c r="D32" s="44">
        <v>1</v>
      </c>
      <c r="E32" s="44">
        <v>1</v>
      </c>
      <c r="F32" s="38" t="s">
        <v>10</v>
      </c>
      <c r="G32" s="40">
        <v>1200</v>
      </c>
      <c r="H32" s="20">
        <f t="shared" ref="H32:H42" si="4">D32*E32*G32</f>
        <v>1200</v>
      </c>
      <c r="I32" s="89"/>
    </row>
    <row r="33" spans="1:9" ht="20.25" customHeight="1">
      <c r="A33" s="130"/>
      <c r="B33" s="132"/>
      <c r="C33" s="35" t="s">
        <v>322</v>
      </c>
      <c r="D33" s="44">
        <v>2</v>
      </c>
      <c r="E33" s="44">
        <v>1</v>
      </c>
      <c r="F33" s="88" t="s">
        <v>10</v>
      </c>
      <c r="G33" s="40">
        <v>1000</v>
      </c>
      <c r="H33" s="61">
        <f t="shared" ref="H33" si="5">D33*E33*G33</f>
        <v>2000</v>
      </c>
      <c r="I33" s="89"/>
    </row>
    <row r="34" spans="1:9" ht="20.25" customHeight="1">
      <c r="A34" s="130"/>
      <c r="B34" s="132"/>
      <c r="C34" s="35" t="s">
        <v>321</v>
      </c>
      <c r="D34" s="44">
        <v>2</v>
      </c>
      <c r="E34" s="44">
        <v>1</v>
      </c>
      <c r="F34" s="38" t="s">
        <v>10</v>
      </c>
      <c r="G34" s="40">
        <v>900</v>
      </c>
      <c r="H34" s="20">
        <f t="shared" si="4"/>
        <v>1800</v>
      </c>
      <c r="I34" s="90"/>
    </row>
    <row r="35" spans="1:9" ht="20.25" customHeight="1">
      <c r="A35" s="130" t="s">
        <v>490</v>
      </c>
      <c r="B35" s="133" t="s">
        <v>491</v>
      </c>
      <c r="C35" s="35" t="s">
        <v>492</v>
      </c>
      <c r="D35" s="44">
        <v>4</v>
      </c>
      <c r="E35" s="44">
        <v>1</v>
      </c>
      <c r="F35" s="88" t="s">
        <v>10</v>
      </c>
      <c r="G35" s="40">
        <v>800</v>
      </c>
      <c r="H35" s="61">
        <f t="shared" si="4"/>
        <v>3200</v>
      </c>
      <c r="I35" s="84"/>
    </row>
    <row r="36" spans="1:9" ht="20.25" customHeight="1">
      <c r="A36" s="130"/>
      <c r="B36" s="133"/>
      <c r="C36" s="35" t="s">
        <v>493</v>
      </c>
      <c r="D36" s="44">
        <v>1</v>
      </c>
      <c r="E36" s="44">
        <v>1</v>
      </c>
      <c r="F36" s="38" t="s">
        <v>10</v>
      </c>
      <c r="G36" s="40">
        <v>320</v>
      </c>
      <c r="H36" s="61">
        <f t="shared" si="4"/>
        <v>320</v>
      </c>
      <c r="I36" s="84"/>
    </row>
    <row r="37" spans="1:9" ht="20.25" hidden="1" customHeight="1">
      <c r="A37" s="130"/>
      <c r="B37" s="131"/>
      <c r="C37" s="15" t="s">
        <v>68</v>
      </c>
      <c r="D37" s="44"/>
      <c r="E37" s="44"/>
      <c r="F37" s="38" t="s">
        <v>12</v>
      </c>
      <c r="G37" s="40"/>
      <c r="H37" s="20">
        <f t="shared" si="4"/>
        <v>0</v>
      </c>
      <c r="I37" s="90"/>
    </row>
    <row r="38" spans="1:9" ht="20.25" hidden="1" customHeight="1">
      <c r="A38" s="130"/>
      <c r="B38" s="131"/>
      <c r="C38" s="15" t="s">
        <v>11</v>
      </c>
      <c r="D38" s="44"/>
      <c r="E38" s="44"/>
      <c r="F38" s="38" t="s">
        <v>12</v>
      </c>
      <c r="G38" s="40"/>
      <c r="H38" s="20">
        <f t="shared" si="4"/>
        <v>0</v>
      </c>
      <c r="I38" s="90"/>
    </row>
    <row r="39" spans="1:9" ht="20.25" hidden="1" customHeight="1">
      <c r="A39" s="130"/>
      <c r="B39" s="131"/>
      <c r="C39" s="15" t="s">
        <v>119</v>
      </c>
      <c r="D39" s="44"/>
      <c r="E39" s="44"/>
      <c r="F39" s="38" t="s">
        <v>12</v>
      </c>
      <c r="G39" s="40"/>
      <c r="H39" s="20">
        <f t="shared" si="4"/>
        <v>0</v>
      </c>
      <c r="I39" s="90"/>
    </row>
    <row r="40" spans="1:9" ht="20.25" hidden="1" customHeight="1">
      <c r="A40" s="130" t="s">
        <v>92</v>
      </c>
      <c r="B40" s="131" t="s">
        <v>13</v>
      </c>
      <c r="C40" s="15" t="s">
        <v>67</v>
      </c>
      <c r="D40" s="44"/>
      <c r="E40" s="44"/>
      <c r="F40" s="38" t="s">
        <v>14</v>
      </c>
      <c r="G40" s="40"/>
      <c r="H40" s="20">
        <f t="shared" si="4"/>
        <v>0</v>
      </c>
      <c r="I40" s="38"/>
    </row>
    <row r="41" spans="1:9" ht="20.25" hidden="1" customHeight="1">
      <c r="A41" s="130"/>
      <c r="B41" s="131"/>
      <c r="C41" s="15" t="s">
        <v>67</v>
      </c>
      <c r="D41" s="44"/>
      <c r="E41" s="44"/>
      <c r="F41" s="38" t="s">
        <v>14</v>
      </c>
      <c r="G41" s="40"/>
      <c r="H41" s="20">
        <f t="shared" si="4"/>
        <v>0</v>
      </c>
      <c r="I41" s="38"/>
    </row>
    <row r="42" spans="1:9" ht="20.25" hidden="1" customHeight="1">
      <c r="A42" s="130"/>
      <c r="B42" s="131"/>
      <c r="C42" s="15" t="s">
        <v>67</v>
      </c>
      <c r="D42" s="44"/>
      <c r="E42" s="44"/>
      <c r="F42" s="38" t="s">
        <v>14</v>
      </c>
      <c r="G42" s="40"/>
      <c r="H42" s="20">
        <f t="shared" si="4"/>
        <v>0</v>
      </c>
      <c r="I42" s="38"/>
    </row>
    <row r="43" spans="1:9" ht="20.25" customHeight="1">
      <c r="A43" s="127" t="s">
        <v>81</v>
      </c>
      <c r="B43" s="127"/>
      <c r="C43" s="127"/>
      <c r="D43" s="127"/>
      <c r="E43" s="127"/>
      <c r="F43" s="127"/>
      <c r="G43" s="127"/>
      <c r="H43" s="41">
        <f>SUM(H31:H42)</f>
        <v>29520</v>
      </c>
      <c r="I43" s="15"/>
    </row>
    <row r="44" spans="1:9" ht="20.25" customHeight="1">
      <c r="A44" s="33" t="s">
        <v>15</v>
      </c>
      <c r="B44" s="33" t="s">
        <v>2</v>
      </c>
      <c r="C44" s="33" t="s">
        <v>85</v>
      </c>
      <c r="D44" s="128" t="s">
        <v>3</v>
      </c>
      <c r="E44" s="128"/>
      <c r="F44" s="33" t="s">
        <v>5</v>
      </c>
      <c r="G44" s="33" t="s">
        <v>6</v>
      </c>
      <c r="H44" s="33" t="s">
        <v>7</v>
      </c>
      <c r="I44" s="33" t="s">
        <v>8</v>
      </c>
    </row>
    <row r="45" spans="1:9" ht="11.25" customHeight="1">
      <c r="A45" s="14" t="s">
        <v>39</v>
      </c>
      <c r="B45" s="129" t="s">
        <v>29</v>
      </c>
      <c r="C45" s="129"/>
      <c r="D45" s="129"/>
      <c r="E45" s="129"/>
      <c r="F45" s="129"/>
      <c r="G45" s="129"/>
      <c r="H45" s="129"/>
      <c r="I45" s="15"/>
    </row>
    <row r="46" spans="1:9" ht="18.75" customHeight="1">
      <c r="A46" s="86" t="s">
        <v>93</v>
      </c>
      <c r="B46" s="31" t="s">
        <v>30</v>
      </c>
      <c r="C46" s="64" t="s">
        <v>324</v>
      </c>
      <c r="D46" s="17">
        <v>40</v>
      </c>
      <c r="E46" s="17">
        <v>1</v>
      </c>
      <c r="F46" s="38" t="s">
        <v>26</v>
      </c>
      <c r="G46" s="19">
        <v>50</v>
      </c>
      <c r="H46" s="61">
        <f>D46*G46*E46</f>
        <v>2000</v>
      </c>
      <c r="I46" s="80"/>
    </row>
    <row r="47" spans="1:9" ht="21" customHeight="1">
      <c r="A47" s="86" t="s">
        <v>94</v>
      </c>
      <c r="B47" s="31" t="s">
        <v>131</v>
      </c>
      <c r="C47" s="64" t="s">
        <v>325</v>
      </c>
      <c r="D47" s="17">
        <v>41</v>
      </c>
      <c r="E47" s="69">
        <v>1</v>
      </c>
      <c r="F47" s="65" t="s">
        <v>132</v>
      </c>
      <c r="G47" s="19">
        <v>300</v>
      </c>
      <c r="H47" s="61">
        <f t="shared" ref="H47:H50" si="6">D47*G47*E47</f>
        <v>12300</v>
      </c>
      <c r="I47" s="15"/>
    </row>
    <row r="48" spans="1:9" ht="21" customHeight="1">
      <c r="A48" s="86" t="s">
        <v>95</v>
      </c>
      <c r="B48" s="31" t="s">
        <v>323</v>
      </c>
      <c r="C48" s="64" t="s">
        <v>326</v>
      </c>
      <c r="D48" s="17">
        <v>2</v>
      </c>
      <c r="E48" s="85">
        <v>1</v>
      </c>
      <c r="F48" s="88" t="s">
        <v>132</v>
      </c>
      <c r="G48" s="19">
        <v>415</v>
      </c>
      <c r="H48" s="61">
        <f t="shared" si="6"/>
        <v>830</v>
      </c>
      <c r="I48" s="15"/>
    </row>
    <row r="49" spans="1:9" ht="20.25" customHeight="1">
      <c r="A49" s="119" t="s">
        <v>96</v>
      </c>
      <c r="B49" s="31" t="s">
        <v>495</v>
      </c>
      <c r="C49" s="35" t="s">
        <v>327</v>
      </c>
      <c r="D49" s="17">
        <v>1</v>
      </c>
      <c r="E49" s="85">
        <v>1</v>
      </c>
      <c r="F49" s="88" t="s">
        <v>132</v>
      </c>
      <c r="G49" s="19">
        <v>4000</v>
      </c>
      <c r="H49" s="61">
        <f t="shared" si="6"/>
        <v>4000</v>
      </c>
      <c r="I49" s="15"/>
    </row>
    <row r="50" spans="1:9" ht="20.25" customHeight="1">
      <c r="A50" s="119" t="s">
        <v>97</v>
      </c>
      <c r="B50" s="31" t="s">
        <v>494</v>
      </c>
      <c r="C50" s="35" t="s">
        <v>328</v>
      </c>
      <c r="D50" s="17">
        <v>5</v>
      </c>
      <c r="E50" s="85">
        <v>4</v>
      </c>
      <c r="F50" s="88" t="s">
        <v>329</v>
      </c>
      <c r="G50" s="19">
        <v>10.115</v>
      </c>
      <c r="H50" s="61">
        <f t="shared" si="6"/>
        <v>202.3</v>
      </c>
      <c r="I50" s="15"/>
    </row>
    <row r="51" spans="1:9" ht="20.25" hidden="1" customHeight="1">
      <c r="A51" s="37" t="s">
        <v>98</v>
      </c>
      <c r="B51" s="31" t="s">
        <v>54</v>
      </c>
      <c r="C51" s="35"/>
      <c r="D51" s="47"/>
      <c r="E51" s="47"/>
      <c r="F51" s="38" t="s">
        <v>50</v>
      </c>
      <c r="G51" s="46"/>
      <c r="H51" s="20">
        <f t="shared" ref="H51:H54" si="7">D51*G51</f>
        <v>0</v>
      </c>
      <c r="I51" s="15"/>
    </row>
    <row r="52" spans="1:9" ht="20.25" hidden="1" customHeight="1">
      <c r="A52" s="37" t="s">
        <v>99</v>
      </c>
      <c r="B52" s="31" t="s">
        <v>55</v>
      </c>
      <c r="C52" s="35"/>
      <c r="D52" s="126"/>
      <c r="E52" s="126"/>
      <c r="F52" s="38" t="s">
        <v>50</v>
      </c>
      <c r="G52" s="46"/>
      <c r="H52" s="20">
        <f t="shared" si="7"/>
        <v>0</v>
      </c>
      <c r="I52" s="15"/>
    </row>
    <row r="53" spans="1:9" ht="20.25" hidden="1" customHeight="1">
      <c r="A53" s="37" t="s">
        <v>100</v>
      </c>
      <c r="B53" s="31" t="s">
        <v>49</v>
      </c>
      <c r="C53" s="35"/>
      <c r="D53" s="126"/>
      <c r="E53" s="126"/>
      <c r="F53" s="38" t="s">
        <v>40</v>
      </c>
      <c r="G53" s="46"/>
      <c r="H53" s="20">
        <f t="shared" si="7"/>
        <v>0</v>
      </c>
      <c r="I53" s="15"/>
    </row>
    <row r="54" spans="1:9" ht="20.25" hidden="1" customHeight="1">
      <c r="A54" s="37" t="s">
        <v>101</v>
      </c>
      <c r="B54" s="31" t="s">
        <v>110</v>
      </c>
      <c r="C54" s="35" t="s">
        <v>124</v>
      </c>
      <c r="D54" s="126">
        <v>0</v>
      </c>
      <c r="E54" s="126"/>
      <c r="F54" s="38"/>
      <c r="G54" s="46">
        <v>0</v>
      </c>
      <c r="H54" s="20">
        <f t="shared" si="7"/>
        <v>0</v>
      </c>
      <c r="I54" s="15"/>
    </row>
    <row r="55" spans="1:9" ht="20.25" customHeight="1">
      <c r="A55" s="127" t="s">
        <v>81</v>
      </c>
      <c r="B55" s="127"/>
      <c r="C55" s="127"/>
      <c r="D55" s="127"/>
      <c r="E55" s="127"/>
      <c r="F55" s="127"/>
      <c r="G55" s="127"/>
      <c r="H55" s="41">
        <f>SUM(H46:H54)</f>
        <v>19332.3</v>
      </c>
      <c r="I55" s="15"/>
    </row>
    <row r="56" spans="1:9" ht="20.25" customHeight="1">
      <c r="A56" s="33" t="s">
        <v>15</v>
      </c>
      <c r="B56" s="33" t="s">
        <v>2</v>
      </c>
      <c r="C56" s="33" t="s">
        <v>85</v>
      </c>
      <c r="D56" s="34" t="s">
        <v>43</v>
      </c>
      <c r="E56" s="34" t="s">
        <v>44</v>
      </c>
      <c r="F56" s="33" t="s">
        <v>5</v>
      </c>
      <c r="G56" s="33" t="s">
        <v>6</v>
      </c>
      <c r="H56" s="33" t="s">
        <v>7</v>
      </c>
      <c r="I56" s="33" t="s">
        <v>8</v>
      </c>
    </row>
    <row r="57" spans="1:9" ht="20.25" customHeight="1">
      <c r="A57" s="14" t="s">
        <v>28</v>
      </c>
      <c r="B57" s="127" t="s">
        <v>42</v>
      </c>
      <c r="C57" s="127"/>
      <c r="D57" s="127"/>
      <c r="E57" s="127"/>
      <c r="F57" s="127"/>
      <c r="G57" s="127"/>
      <c r="H57" s="127"/>
      <c r="I57" s="127"/>
    </row>
    <row r="58" spans="1:9" ht="20.25" customHeight="1">
      <c r="A58" s="37" t="s">
        <v>102</v>
      </c>
      <c r="B58" s="73" t="s">
        <v>145</v>
      </c>
      <c r="C58" s="49"/>
      <c r="D58" s="17"/>
      <c r="E58" s="17"/>
      <c r="F58" s="38" t="s">
        <v>24</v>
      </c>
      <c r="G58" s="19"/>
      <c r="H58" s="20">
        <f>D58*E58*G58</f>
        <v>0</v>
      </c>
      <c r="I58" s="15"/>
    </row>
    <row r="59" spans="1:9" ht="20.25" customHeight="1">
      <c r="A59" s="71" t="s">
        <v>103</v>
      </c>
      <c r="B59" s="73" t="s">
        <v>146</v>
      </c>
      <c r="C59" s="70"/>
      <c r="D59" s="17">
        <v>1</v>
      </c>
      <c r="E59" s="17">
        <v>4</v>
      </c>
      <c r="F59" s="72" t="s">
        <v>24</v>
      </c>
      <c r="G59" s="19">
        <v>2000</v>
      </c>
      <c r="H59" s="61">
        <f>D59*E59*G59</f>
        <v>8000</v>
      </c>
      <c r="I59" s="15" t="s">
        <v>484</v>
      </c>
    </row>
    <row r="60" spans="1:9" ht="20.25" customHeight="1">
      <c r="A60" s="127" t="s">
        <v>81</v>
      </c>
      <c r="B60" s="127"/>
      <c r="C60" s="127"/>
      <c r="D60" s="127"/>
      <c r="E60" s="127"/>
      <c r="F60" s="127"/>
      <c r="G60" s="127"/>
      <c r="H60" s="41">
        <f>SUM(H58:H59)</f>
        <v>8000</v>
      </c>
      <c r="I60" s="80"/>
    </row>
    <row r="61" spans="1:9" ht="20.25" customHeight="1">
      <c r="A61" s="6" t="s">
        <v>82</v>
      </c>
      <c r="B61" s="6"/>
      <c r="C61" s="6"/>
      <c r="D61" s="6"/>
      <c r="E61" s="6"/>
      <c r="F61" s="6"/>
      <c r="G61" s="6"/>
      <c r="H61" s="51">
        <f>SUM(H22,H28,H43,H55,H60)</f>
        <v>74604.399999999994</v>
      </c>
      <c r="I61" s="52"/>
    </row>
    <row r="62" spans="1:9" ht="20.25" customHeight="1">
      <c r="A62" s="33" t="s">
        <v>15</v>
      </c>
      <c r="B62" s="33" t="s">
        <v>2</v>
      </c>
      <c r="C62" s="33" t="s">
        <v>85</v>
      </c>
      <c r="D62" s="128" t="s">
        <v>125</v>
      </c>
      <c r="E62" s="128"/>
      <c r="F62" s="33" t="s">
        <v>5</v>
      </c>
      <c r="G62" s="33" t="s">
        <v>6</v>
      </c>
      <c r="H62" s="33" t="s">
        <v>7</v>
      </c>
      <c r="I62" s="33" t="s">
        <v>8</v>
      </c>
    </row>
    <row r="63" spans="1:9" ht="20.25" customHeight="1">
      <c r="A63" s="14" t="s">
        <v>31</v>
      </c>
      <c r="B63" s="129" t="s">
        <v>56</v>
      </c>
      <c r="C63" s="129"/>
      <c r="D63" s="129"/>
      <c r="E63" s="129"/>
      <c r="F63" s="129"/>
      <c r="G63" s="129"/>
      <c r="H63" s="129"/>
      <c r="I63" s="129"/>
    </row>
    <row r="64" spans="1:9" ht="20.25" customHeight="1">
      <c r="A64" s="37" t="s">
        <v>104</v>
      </c>
      <c r="B64" s="15" t="s">
        <v>150</v>
      </c>
      <c r="C64" s="15"/>
      <c r="D64" s="137">
        <f>H61</f>
        <v>74604.399999999994</v>
      </c>
      <c r="E64" s="138"/>
      <c r="F64" s="82" t="s">
        <v>151</v>
      </c>
      <c r="G64" s="53">
        <v>0.08</v>
      </c>
      <c r="H64" s="20">
        <f>D64*G64</f>
        <v>5968.3519999999999</v>
      </c>
      <c r="I64" s="15"/>
    </row>
    <row r="65" spans="1:9" ht="20.25" customHeight="1">
      <c r="A65" s="134" t="s">
        <v>81</v>
      </c>
      <c r="B65" s="134"/>
      <c r="C65" s="134"/>
      <c r="D65" s="134"/>
      <c r="E65" s="134"/>
      <c r="F65" s="134"/>
      <c r="G65" s="134"/>
      <c r="H65" s="51">
        <f>SUM(H64:H64)</f>
        <v>5968.3519999999999</v>
      </c>
      <c r="I65" s="52"/>
    </row>
    <row r="66" spans="1:9" ht="20.25" customHeight="1">
      <c r="A66" s="33" t="s">
        <v>15</v>
      </c>
      <c r="B66" s="33" t="s">
        <v>2</v>
      </c>
      <c r="C66" s="33" t="s">
        <v>85</v>
      </c>
      <c r="D66" s="34" t="s">
        <v>25</v>
      </c>
      <c r="E66" s="34" t="s">
        <v>32</v>
      </c>
      <c r="F66" s="33" t="s">
        <v>5</v>
      </c>
      <c r="G66" s="33" t="s">
        <v>6</v>
      </c>
      <c r="H66" s="33" t="s">
        <v>7</v>
      </c>
      <c r="I66" s="33" t="s">
        <v>8</v>
      </c>
    </row>
    <row r="67" spans="1:9" ht="20.25" customHeight="1">
      <c r="A67" s="14" t="s">
        <v>33</v>
      </c>
      <c r="B67" s="129" t="s">
        <v>34</v>
      </c>
      <c r="C67" s="129"/>
      <c r="D67" s="129"/>
      <c r="E67" s="129"/>
      <c r="F67" s="129"/>
      <c r="G67" s="129"/>
      <c r="H67" s="129"/>
      <c r="I67" s="129"/>
    </row>
    <row r="68" spans="1:9" ht="14.25">
      <c r="A68" s="48" t="s">
        <v>105</v>
      </c>
      <c r="B68" s="131" t="s">
        <v>35</v>
      </c>
      <c r="C68" s="15"/>
      <c r="D68" s="44">
        <v>1</v>
      </c>
      <c r="E68" s="44">
        <v>3</v>
      </c>
      <c r="F68" s="88" t="s">
        <v>24</v>
      </c>
      <c r="G68" s="53">
        <v>600</v>
      </c>
      <c r="H68" s="20">
        <f>D68*E68*G68</f>
        <v>1800</v>
      </c>
      <c r="I68" s="101"/>
    </row>
    <row r="69" spans="1:9" ht="20.25" customHeight="1">
      <c r="A69" s="48" t="s">
        <v>120</v>
      </c>
      <c r="B69" s="131"/>
      <c r="C69" s="15" t="s">
        <v>331</v>
      </c>
      <c r="D69" s="44">
        <v>1</v>
      </c>
      <c r="E69" s="44">
        <v>1</v>
      </c>
      <c r="F69" s="88" t="s">
        <v>330</v>
      </c>
      <c r="G69" s="53">
        <v>350</v>
      </c>
      <c r="H69" s="20">
        <f>D69*E69*G69</f>
        <v>350</v>
      </c>
      <c r="I69" s="101"/>
    </row>
    <row r="70" spans="1:9" ht="20.25" customHeight="1">
      <c r="A70" s="48" t="s">
        <v>121</v>
      </c>
      <c r="B70" s="131"/>
      <c r="C70" s="15" t="s">
        <v>457</v>
      </c>
      <c r="D70" s="17">
        <v>1</v>
      </c>
      <c r="E70" s="17">
        <v>1</v>
      </c>
      <c r="F70" s="88" t="s">
        <v>59</v>
      </c>
      <c r="G70" s="53">
        <v>6015</v>
      </c>
      <c r="H70" s="61">
        <f t="shared" ref="H70" si="8">D70*E70*G70</f>
        <v>6015</v>
      </c>
      <c r="I70" s="101"/>
    </row>
    <row r="71" spans="1:9" ht="20.25" customHeight="1">
      <c r="A71" s="134" t="s">
        <v>81</v>
      </c>
      <c r="B71" s="134"/>
      <c r="C71" s="134"/>
      <c r="D71" s="134"/>
      <c r="E71" s="134"/>
      <c r="F71" s="134"/>
      <c r="G71" s="134"/>
      <c r="H71" s="51">
        <f>SUM(H68:H70)</f>
        <v>8165</v>
      </c>
      <c r="I71" s="52"/>
    </row>
    <row r="72" spans="1:9" ht="20.25" customHeight="1">
      <c r="A72" s="33" t="s">
        <v>15</v>
      </c>
      <c r="B72" s="33" t="s">
        <v>2</v>
      </c>
      <c r="C72" s="33" t="s">
        <v>85</v>
      </c>
      <c r="D72" s="128" t="s">
        <v>25</v>
      </c>
      <c r="E72" s="128"/>
      <c r="F72" s="33" t="s">
        <v>5</v>
      </c>
      <c r="G72" s="33" t="s">
        <v>6</v>
      </c>
      <c r="H72" s="33" t="s">
        <v>7</v>
      </c>
      <c r="I72" s="33" t="s">
        <v>8</v>
      </c>
    </row>
    <row r="73" spans="1:9" ht="20.25" customHeight="1">
      <c r="A73" s="14" t="s">
        <v>45</v>
      </c>
      <c r="B73" s="129" t="s">
        <v>37</v>
      </c>
      <c r="C73" s="129"/>
      <c r="D73" s="129"/>
      <c r="E73" s="129"/>
      <c r="F73" s="129"/>
      <c r="G73" s="129"/>
      <c r="H73" s="129"/>
      <c r="I73" s="129"/>
    </row>
    <row r="74" spans="1:9" ht="27.75" customHeight="1">
      <c r="A74" s="48" t="s">
        <v>128</v>
      </c>
      <c r="B74" s="43" t="s">
        <v>118</v>
      </c>
      <c r="C74" s="54"/>
      <c r="D74" s="17"/>
      <c r="E74" s="17"/>
      <c r="F74" s="45" t="s">
        <v>59</v>
      </c>
      <c r="G74" s="75"/>
      <c r="H74" s="20">
        <f>D74*E74*G74</f>
        <v>0</v>
      </c>
      <c r="I74" s="79"/>
    </row>
    <row r="75" spans="1:9" ht="27.75" customHeight="1">
      <c r="A75" s="48" t="s">
        <v>134</v>
      </c>
      <c r="B75" s="68" t="s">
        <v>135</v>
      </c>
      <c r="C75" s="66"/>
      <c r="D75" s="17">
        <v>45</v>
      </c>
      <c r="E75" s="17">
        <v>1</v>
      </c>
      <c r="F75" s="67" t="s">
        <v>59</v>
      </c>
      <c r="G75" s="75">
        <v>4682.5776999999998</v>
      </c>
      <c r="H75" s="61">
        <f t="shared" ref="H75:H76" si="9">D75*E75*G75</f>
        <v>210715.99649999998</v>
      </c>
      <c r="I75" s="81"/>
    </row>
    <row r="76" spans="1:9" ht="26.25" customHeight="1">
      <c r="A76" s="48" t="s">
        <v>133</v>
      </c>
      <c r="B76" s="39" t="s">
        <v>129</v>
      </c>
      <c r="C76" s="54"/>
      <c r="D76" s="17"/>
      <c r="E76" s="17"/>
      <c r="F76" s="38" t="s">
        <v>59</v>
      </c>
      <c r="G76" s="75"/>
      <c r="H76" s="61">
        <f t="shared" si="9"/>
        <v>0</v>
      </c>
      <c r="I76" s="79"/>
    </row>
    <row r="77" spans="1:9" ht="20.25" hidden="1" customHeight="1">
      <c r="A77" s="37" t="s">
        <v>114</v>
      </c>
      <c r="B77" s="39" t="s">
        <v>116</v>
      </c>
      <c r="C77" s="49"/>
      <c r="D77" s="50"/>
      <c r="E77" s="50"/>
      <c r="F77" s="38" t="s">
        <v>59</v>
      </c>
      <c r="G77" s="46"/>
      <c r="H77" s="20">
        <f>D77*E77*G77</f>
        <v>0</v>
      </c>
      <c r="I77" s="15"/>
    </row>
    <row r="78" spans="1:9" ht="20.25" hidden="1" customHeight="1">
      <c r="A78" s="37" t="s">
        <v>115</v>
      </c>
      <c r="B78" s="55" t="s">
        <v>117</v>
      </c>
      <c r="C78" s="56"/>
      <c r="D78" s="50"/>
      <c r="E78" s="50"/>
      <c r="F78" s="38" t="s">
        <v>59</v>
      </c>
      <c r="G78" s="46"/>
      <c r="H78" s="20">
        <f t="shared" ref="H78" si="10">D78*E78*G78</f>
        <v>0</v>
      </c>
      <c r="I78" s="15"/>
    </row>
    <row r="79" spans="1:9" ht="20.25" customHeight="1">
      <c r="A79" s="134" t="s">
        <v>81</v>
      </c>
      <c r="B79" s="134"/>
      <c r="C79" s="134"/>
      <c r="D79" s="134"/>
      <c r="E79" s="134"/>
      <c r="F79" s="134"/>
      <c r="G79" s="134"/>
      <c r="H79" s="51">
        <f>SUM(H74:H78)</f>
        <v>210715.99649999998</v>
      </c>
      <c r="I79" s="52"/>
    </row>
    <row r="80" spans="1:9" ht="20.25" customHeight="1">
      <c r="A80" s="33" t="s">
        <v>1</v>
      </c>
      <c r="B80" s="33" t="s">
        <v>2</v>
      </c>
      <c r="C80" s="33" t="s">
        <v>85</v>
      </c>
      <c r="D80" s="128" t="s">
        <v>3</v>
      </c>
      <c r="E80" s="128"/>
      <c r="F80" s="33" t="s">
        <v>5</v>
      </c>
      <c r="G80" s="33" t="s">
        <v>6</v>
      </c>
      <c r="H80" s="33" t="s">
        <v>7</v>
      </c>
      <c r="I80" s="33" t="s">
        <v>8</v>
      </c>
    </row>
    <row r="81" spans="1:11" ht="20.25" customHeight="1">
      <c r="A81" s="14" t="s">
        <v>58</v>
      </c>
      <c r="B81" s="129" t="s">
        <v>57</v>
      </c>
      <c r="C81" s="129"/>
      <c r="D81" s="129"/>
      <c r="E81" s="129"/>
      <c r="F81" s="129"/>
      <c r="G81" s="129"/>
      <c r="H81" s="129"/>
      <c r="I81" s="129"/>
    </row>
    <row r="82" spans="1:11" ht="20.25" customHeight="1">
      <c r="A82" s="48" t="s">
        <v>106</v>
      </c>
      <c r="B82" s="15" t="s">
        <v>152</v>
      </c>
      <c r="C82" s="15"/>
      <c r="D82" s="139">
        <f>H79+H71+H65+H61</f>
        <v>299453.74849999999</v>
      </c>
      <c r="E82" s="140"/>
      <c r="F82" s="82" t="s">
        <v>151</v>
      </c>
      <c r="G82" s="53">
        <v>0.06</v>
      </c>
      <c r="H82" s="20">
        <f>D82*G82</f>
        <v>17967.224909999997</v>
      </c>
      <c r="I82" s="15"/>
    </row>
    <row r="83" spans="1:11" ht="20.25" customHeight="1">
      <c r="A83" s="57" t="s">
        <v>83</v>
      </c>
      <c r="B83" s="57"/>
      <c r="C83" s="57"/>
      <c r="D83" s="57"/>
      <c r="E83" s="57"/>
      <c r="F83" s="57"/>
      <c r="G83" s="57"/>
      <c r="H83" s="116">
        <f>H61+H65+H71+H79+H82</f>
        <v>317420.97340999998</v>
      </c>
      <c r="I83" s="58"/>
    </row>
    <row r="84" spans="1:11" ht="20.25" customHeight="1">
      <c r="A84" s="135" t="s">
        <v>36</v>
      </c>
      <c r="B84" s="136"/>
      <c r="C84" s="136"/>
      <c r="D84" s="136"/>
      <c r="E84" s="136"/>
      <c r="F84" s="136"/>
      <c r="G84" s="136"/>
      <c r="H84" s="136"/>
      <c r="I84" s="136"/>
      <c r="K84" s="115"/>
    </row>
  </sheetData>
  <mergeCells count="47">
    <mergeCell ref="B9:H9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A22:G22"/>
    <mergeCell ref="A16:A21"/>
    <mergeCell ref="B30:H30"/>
    <mergeCell ref="A37:A39"/>
    <mergeCell ref="B24:H24"/>
    <mergeCell ref="B37:B39"/>
    <mergeCell ref="A84:I84"/>
    <mergeCell ref="D62:E62"/>
    <mergeCell ref="B63:I63"/>
    <mergeCell ref="D64:E64"/>
    <mergeCell ref="A65:G65"/>
    <mergeCell ref="D72:E72"/>
    <mergeCell ref="B67:I67"/>
    <mergeCell ref="A71:G71"/>
    <mergeCell ref="D80:E80"/>
    <mergeCell ref="D82:E82"/>
    <mergeCell ref="B81:I81"/>
    <mergeCell ref="B68:B70"/>
    <mergeCell ref="B57:I57"/>
    <mergeCell ref="A60:G60"/>
    <mergeCell ref="A79:G79"/>
    <mergeCell ref="B73:I73"/>
    <mergeCell ref="A55:G55"/>
    <mergeCell ref="D54:E54"/>
    <mergeCell ref="A28:G28"/>
    <mergeCell ref="D44:E44"/>
    <mergeCell ref="B45:H45"/>
    <mergeCell ref="D52:E52"/>
    <mergeCell ref="D53:E53"/>
    <mergeCell ref="A43:G43"/>
    <mergeCell ref="A40:A42"/>
    <mergeCell ref="B40:B42"/>
    <mergeCell ref="A31:A34"/>
    <mergeCell ref="B31:B34"/>
    <mergeCell ref="A35:A36"/>
    <mergeCell ref="B35:B36"/>
  </mergeCells>
  <phoneticPr fontId="3" type="noConversion"/>
  <dataValidations count="2">
    <dataValidation type="list" allowBlank="1" showInputMessage="1" showErrorMessage="1" sqref="B3">
      <formula1>"国内会议,国际会议"</formula1>
    </dataValidation>
    <dataValidation type="list" allowBlank="1" showDropDown="1" showInputMessage="1" showErrorMessage="1" sqref="I2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topLeftCell="A85" workbookViewId="0">
      <selection activeCell="A82" sqref="A82"/>
    </sheetView>
  </sheetViews>
  <sheetFormatPr defaultRowHeight="14.25"/>
  <cols>
    <col min="1" max="1" width="6.125" customWidth="1"/>
    <col min="4" max="4" width="9" style="99"/>
    <col min="7" max="7" width="33.25" bestFit="1" customWidth="1"/>
  </cols>
  <sheetData>
    <row r="1" spans="1:7" ht="18" customHeight="1">
      <c r="A1" s="91" t="s">
        <v>154</v>
      </c>
      <c r="B1" s="91" t="s">
        <v>155</v>
      </c>
      <c r="C1" s="91" t="s">
        <v>156</v>
      </c>
      <c r="D1" s="91" t="s">
        <v>157</v>
      </c>
      <c r="E1" s="91" t="s">
        <v>254</v>
      </c>
      <c r="F1" s="91" t="s">
        <v>158</v>
      </c>
      <c r="G1" s="91" t="s">
        <v>159</v>
      </c>
    </row>
    <row r="2" spans="1:7" ht="18" customHeight="1">
      <c r="A2" s="92">
        <v>1</v>
      </c>
      <c r="B2" s="92" t="s">
        <v>160</v>
      </c>
      <c r="C2" s="93" t="s">
        <v>161</v>
      </c>
      <c r="D2" s="94">
        <v>43055</v>
      </c>
      <c r="E2" s="94" t="s">
        <v>255</v>
      </c>
      <c r="F2" s="93">
        <v>300</v>
      </c>
      <c r="G2" s="95" t="s">
        <v>162</v>
      </c>
    </row>
    <row r="3" spans="1:7" ht="18" customHeight="1">
      <c r="A3" s="92">
        <v>2</v>
      </c>
      <c r="B3" s="92" t="s">
        <v>160</v>
      </c>
      <c r="C3" s="93" t="s">
        <v>163</v>
      </c>
      <c r="D3" s="94">
        <v>43055</v>
      </c>
      <c r="E3" s="94" t="s">
        <v>255</v>
      </c>
      <c r="F3" s="93">
        <v>300</v>
      </c>
      <c r="G3" s="95" t="s">
        <v>164</v>
      </c>
    </row>
    <row r="4" spans="1:7" ht="18" customHeight="1">
      <c r="A4" s="92">
        <v>3</v>
      </c>
      <c r="B4" s="92" t="s">
        <v>165</v>
      </c>
      <c r="C4" s="93" t="s">
        <v>166</v>
      </c>
      <c r="D4" s="94">
        <v>43055</v>
      </c>
      <c r="E4" s="94" t="s">
        <v>255</v>
      </c>
      <c r="F4" s="93">
        <v>300</v>
      </c>
      <c r="G4" s="95" t="s">
        <v>167</v>
      </c>
    </row>
    <row r="5" spans="1:7" ht="18" customHeight="1">
      <c r="A5" s="92">
        <v>4</v>
      </c>
      <c r="B5" s="92" t="s">
        <v>168</v>
      </c>
      <c r="C5" s="93" t="s">
        <v>169</v>
      </c>
      <c r="D5" s="94">
        <v>43055</v>
      </c>
      <c r="E5" s="94" t="s">
        <v>255</v>
      </c>
      <c r="F5" s="93">
        <v>300</v>
      </c>
      <c r="G5" s="95" t="s">
        <v>170</v>
      </c>
    </row>
    <row r="6" spans="1:7" ht="18" customHeight="1">
      <c r="A6" s="92">
        <v>5</v>
      </c>
      <c r="B6" s="92" t="s">
        <v>171</v>
      </c>
      <c r="C6" s="93" t="s">
        <v>172</v>
      </c>
      <c r="D6" s="94">
        <v>43055</v>
      </c>
      <c r="E6" s="94" t="s">
        <v>255</v>
      </c>
      <c r="F6" s="93">
        <v>300</v>
      </c>
      <c r="G6" s="95" t="s">
        <v>173</v>
      </c>
    </row>
    <row r="7" spans="1:7" ht="18" customHeight="1">
      <c r="A7" s="92">
        <v>6</v>
      </c>
      <c r="B7" s="92" t="s">
        <v>160</v>
      </c>
      <c r="C7" s="93" t="s">
        <v>174</v>
      </c>
      <c r="D7" s="94">
        <v>43055</v>
      </c>
      <c r="E7" s="94" t="s">
        <v>255</v>
      </c>
      <c r="F7" s="93">
        <v>300</v>
      </c>
      <c r="G7" s="95" t="s">
        <v>175</v>
      </c>
    </row>
    <row r="8" spans="1:7" ht="18" customHeight="1">
      <c r="A8" s="92">
        <v>7</v>
      </c>
      <c r="B8" s="92" t="s">
        <v>168</v>
      </c>
      <c r="C8" s="93" t="s">
        <v>176</v>
      </c>
      <c r="D8" s="94">
        <v>43055</v>
      </c>
      <c r="E8" s="94" t="s">
        <v>255</v>
      </c>
      <c r="F8" s="93">
        <v>300</v>
      </c>
      <c r="G8" s="95" t="s">
        <v>177</v>
      </c>
    </row>
    <row r="9" spans="1:7" ht="18" customHeight="1">
      <c r="A9" s="92">
        <v>8</v>
      </c>
      <c r="B9" s="92" t="s">
        <v>160</v>
      </c>
      <c r="C9" s="93" t="s">
        <v>178</v>
      </c>
      <c r="D9" s="94">
        <v>43055</v>
      </c>
      <c r="E9" s="94" t="s">
        <v>255</v>
      </c>
      <c r="F9" s="93">
        <v>300</v>
      </c>
      <c r="G9" s="95" t="s">
        <v>179</v>
      </c>
    </row>
    <row r="10" spans="1:7" ht="18" customHeight="1">
      <c r="A10" s="92">
        <v>9</v>
      </c>
      <c r="B10" s="92" t="s">
        <v>160</v>
      </c>
      <c r="C10" s="93" t="s">
        <v>180</v>
      </c>
      <c r="D10" s="94">
        <v>43055</v>
      </c>
      <c r="E10" s="94" t="s">
        <v>255</v>
      </c>
      <c r="F10" s="93">
        <v>300</v>
      </c>
      <c r="G10" s="95" t="s">
        <v>181</v>
      </c>
    </row>
    <row r="11" spans="1:7" ht="18" customHeight="1">
      <c r="A11" s="92">
        <v>10</v>
      </c>
      <c r="B11" s="92" t="s">
        <v>168</v>
      </c>
      <c r="C11" s="93" t="s">
        <v>182</v>
      </c>
      <c r="D11" s="94">
        <v>43055</v>
      </c>
      <c r="E11" s="94" t="s">
        <v>255</v>
      </c>
      <c r="F11" s="93">
        <v>300</v>
      </c>
      <c r="G11" s="95" t="s">
        <v>183</v>
      </c>
    </row>
    <row r="12" spans="1:7" ht="18" customHeight="1">
      <c r="A12" s="92">
        <v>11</v>
      </c>
      <c r="B12" s="92" t="s">
        <v>160</v>
      </c>
      <c r="C12" s="93" t="s">
        <v>184</v>
      </c>
      <c r="D12" s="94">
        <v>43055</v>
      </c>
      <c r="E12" s="94" t="s">
        <v>255</v>
      </c>
      <c r="F12" s="93">
        <v>300</v>
      </c>
      <c r="G12" s="95" t="s">
        <v>259</v>
      </c>
    </row>
    <row r="13" spans="1:7" ht="18" customHeight="1">
      <c r="A13" s="92">
        <v>12</v>
      </c>
      <c r="B13" s="92" t="s">
        <v>160</v>
      </c>
      <c r="C13" s="93" t="s">
        <v>248</v>
      </c>
      <c r="D13" s="94">
        <v>43055</v>
      </c>
      <c r="E13" s="94" t="s">
        <v>255</v>
      </c>
      <c r="F13" s="93">
        <v>300</v>
      </c>
      <c r="G13" s="95" t="s">
        <v>258</v>
      </c>
    </row>
    <row r="14" spans="1:7" ht="18" customHeight="1">
      <c r="A14" s="92">
        <v>13</v>
      </c>
      <c r="B14" s="92" t="s">
        <v>168</v>
      </c>
      <c r="C14" s="93" t="s">
        <v>185</v>
      </c>
      <c r="D14" s="94">
        <v>43055</v>
      </c>
      <c r="E14" s="94" t="s">
        <v>255</v>
      </c>
      <c r="F14" s="93">
        <v>300</v>
      </c>
      <c r="G14" s="95" t="s">
        <v>186</v>
      </c>
    </row>
    <row r="15" spans="1:7" ht="18" customHeight="1">
      <c r="A15" s="92">
        <v>14</v>
      </c>
      <c r="B15" s="92" t="s">
        <v>168</v>
      </c>
      <c r="C15" s="93" t="s">
        <v>187</v>
      </c>
      <c r="D15" s="94">
        <v>43055</v>
      </c>
      <c r="E15" s="94" t="s">
        <v>255</v>
      </c>
      <c r="F15" s="93">
        <v>300</v>
      </c>
      <c r="G15" s="95" t="s">
        <v>188</v>
      </c>
    </row>
    <row r="16" spans="1:7" ht="18" customHeight="1">
      <c r="A16" s="92">
        <v>15</v>
      </c>
      <c r="B16" s="92" t="s">
        <v>160</v>
      </c>
      <c r="C16" s="93" t="s">
        <v>189</v>
      </c>
      <c r="D16" s="94">
        <v>43055</v>
      </c>
      <c r="E16" s="94" t="s">
        <v>255</v>
      </c>
      <c r="F16" s="93">
        <v>300</v>
      </c>
      <c r="G16" s="95" t="s">
        <v>190</v>
      </c>
    </row>
    <row r="17" spans="1:7" ht="18" customHeight="1">
      <c r="A17" s="92">
        <v>16</v>
      </c>
      <c r="B17" s="92" t="s">
        <v>165</v>
      </c>
      <c r="C17" s="93" t="s">
        <v>191</v>
      </c>
      <c r="D17" s="94">
        <v>43055</v>
      </c>
      <c r="E17" s="94" t="s">
        <v>255</v>
      </c>
      <c r="F17" s="93">
        <v>300</v>
      </c>
      <c r="G17" s="95" t="s">
        <v>192</v>
      </c>
    </row>
    <row r="18" spans="1:7" ht="18" customHeight="1">
      <c r="A18" s="92">
        <v>17</v>
      </c>
      <c r="B18" s="92" t="s">
        <v>193</v>
      </c>
      <c r="C18" s="92" t="s">
        <v>194</v>
      </c>
      <c r="D18" s="94">
        <v>43055</v>
      </c>
      <c r="E18" s="94" t="s">
        <v>255</v>
      </c>
      <c r="F18" s="93">
        <v>300</v>
      </c>
      <c r="G18" s="96" t="s">
        <v>195</v>
      </c>
    </row>
    <row r="19" spans="1:7" ht="18" customHeight="1">
      <c r="A19" s="92">
        <v>18</v>
      </c>
      <c r="B19" s="92" t="s">
        <v>196</v>
      </c>
      <c r="C19" s="97" t="s">
        <v>197</v>
      </c>
      <c r="D19" s="94">
        <v>43055</v>
      </c>
      <c r="E19" s="94" t="s">
        <v>255</v>
      </c>
      <c r="F19" s="93">
        <v>300</v>
      </c>
      <c r="G19" s="96" t="s">
        <v>198</v>
      </c>
    </row>
    <row r="20" spans="1:7" ht="18" customHeight="1">
      <c r="A20" s="92">
        <v>19</v>
      </c>
      <c r="B20" s="92" t="s">
        <v>196</v>
      </c>
      <c r="C20" s="97" t="s">
        <v>199</v>
      </c>
      <c r="D20" s="94">
        <v>43055</v>
      </c>
      <c r="E20" s="94" t="s">
        <v>255</v>
      </c>
      <c r="F20" s="93">
        <v>300</v>
      </c>
      <c r="G20" s="96" t="s">
        <v>200</v>
      </c>
    </row>
    <row r="21" spans="1:7" ht="18" customHeight="1">
      <c r="A21" s="92">
        <v>20</v>
      </c>
      <c r="B21" s="92" t="s">
        <v>196</v>
      </c>
      <c r="C21" s="97" t="s">
        <v>201</v>
      </c>
      <c r="D21" s="94">
        <v>43055</v>
      </c>
      <c r="E21" s="94" t="s">
        <v>255</v>
      </c>
      <c r="F21" s="93">
        <v>300</v>
      </c>
      <c r="G21" s="95" t="s">
        <v>202</v>
      </c>
    </row>
    <row r="22" spans="1:7" ht="18" customHeight="1">
      <c r="A22" s="92">
        <v>21</v>
      </c>
      <c r="B22" s="92" t="s">
        <v>203</v>
      </c>
      <c r="C22" s="97" t="s">
        <v>204</v>
      </c>
      <c r="D22" s="98">
        <v>43055</v>
      </c>
      <c r="E22" s="94" t="s">
        <v>255</v>
      </c>
      <c r="F22" s="93">
        <v>300</v>
      </c>
      <c r="G22" s="95" t="s">
        <v>205</v>
      </c>
    </row>
    <row r="23" spans="1:7" ht="18" customHeight="1">
      <c r="A23" s="92">
        <v>22</v>
      </c>
      <c r="B23" s="92" t="s">
        <v>206</v>
      </c>
      <c r="C23" s="97" t="s">
        <v>207</v>
      </c>
      <c r="D23" s="98">
        <v>43055</v>
      </c>
      <c r="E23" s="94" t="s">
        <v>255</v>
      </c>
      <c r="F23" s="93">
        <v>300</v>
      </c>
      <c r="G23" s="95" t="s">
        <v>208</v>
      </c>
    </row>
    <row r="24" spans="1:7" ht="18" customHeight="1">
      <c r="A24" s="92">
        <v>23</v>
      </c>
      <c r="B24" s="92" t="s">
        <v>206</v>
      </c>
      <c r="C24" s="97" t="s">
        <v>209</v>
      </c>
      <c r="D24" s="98">
        <v>43055</v>
      </c>
      <c r="E24" s="94" t="s">
        <v>255</v>
      </c>
      <c r="F24" s="93">
        <v>300</v>
      </c>
      <c r="G24" s="95" t="s">
        <v>210</v>
      </c>
    </row>
    <row r="25" spans="1:7" ht="18" customHeight="1">
      <c r="A25" s="92">
        <v>24</v>
      </c>
      <c r="B25" s="92" t="s">
        <v>203</v>
      </c>
      <c r="C25" s="97" t="s">
        <v>211</v>
      </c>
      <c r="D25" s="98">
        <v>43055</v>
      </c>
      <c r="E25" s="94" t="s">
        <v>255</v>
      </c>
      <c r="F25" s="93">
        <v>300</v>
      </c>
      <c r="G25" s="95" t="s">
        <v>212</v>
      </c>
    </row>
    <row r="26" spans="1:7" ht="18" customHeight="1">
      <c r="A26" s="92">
        <v>25</v>
      </c>
      <c r="B26" s="92" t="s">
        <v>213</v>
      </c>
      <c r="C26" s="97" t="s">
        <v>214</v>
      </c>
      <c r="D26" s="98">
        <v>43055</v>
      </c>
      <c r="E26" s="94" t="s">
        <v>255</v>
      </c>
      <c r="F26" s="93">
        <v>300</v>
      </c>
      <c r="G26" s="95" t="s">
        <v>215</v>
      </c>
    </row>
    <row r="27" spans="1:7" ht="18" customHeight="1">
      <c r="A27" s="92">
        <v>26</v>
      </c>
      <c r="B27" s="92" t="s">
        <v>216</v>
      </c>
      <c r="C27" s="97" t="s">
        <v>217</v>
      </c>
      <c r="D27" s="98">
        <v>43055</v>
      </c>
      <c r="E27" s="94" t="s">
        <v>255</v>
      </c>
      <c r="F27" s="93">
        <v>300</v>
      </c>
      <c r="G27" s="95" t="s">
        <v>218</v>
      </c>
    </row>
    <row r="28" spans="1:7" ht="18" customHeight="1">
      <c r="A28" s="92">
        <v>27</v>
      </c>
      <c r="B28" s="93" t="s">
        <v>219</v>
      </c>
      <c r="C28" s="97" t="s">
        <v>220</v>
      </c>
      <c r="D28" s="98">
        <v>43055</v>
      </c>
      <c r="E28" s="94" t="s">
        <v>255</v>
      </c>
      <c r="F28" s="93">
        <v>300</v>
      </c>
      <c r="G28" s="95" t="s">
        <v>221</v>
      </c>
    </row>
    <row r="29" spans="1:7" ht="18" customHeight="1">
      <c r="A29" s="92">
        <v>28</v>
      </c>
      <c r="B29" s="93" t="s">
        <v>222</v>
      </c>
      <c r="C29" s="93" t="s">
        <v>223</v>
      </c>
      <c r="D29" s="98">
        <v>43055</v>
      </c>
      <c r="E29" s="94" t="s">
        <v>255</v>
      </c>
      <c r="F29" s="92">
        <v>300</v>
      </c>
      <c r="G29" s="95" t="s">
        <v>224</v>
      </c>
    </row>
    <row r="30" spans="1:7" ht="18" customHeight="1">
      <c r="A30" s="92">
        <v>29</v>
      </c>
      <c r="B30" s="93" t="s">
        <v>225</v>
      </c>
      <c r="C30" s="93" t="s">
        <v>226</v>
      </c>
      <c r="D30" s="98">
        <v>43055</v>
      </c>
      <c r="E30" s="94" t="s">
        <v>255</v>
      </c>
      <c r="F30" s="92">
        <v>300</v>
      </c>
      <c r="G30" s="95" t="s">
        <v>227</v>
      </c>
    </row>
    <row r="31" spans="1:7" s="102" customFormat="1" ht="18" customHeight="1">
      <c r="A31" s="93">
        <v>30</v>
      </c>
      <c r="B31" s="93" t="s">
        <v>225</v>
      </c>
      <c r="C31" s="93" t="s">
        <v>228</v>
      </c>
      <c r="D31" s="94">
        <v>43055</v>
      </c>
      <c r="E31" s="94" t="s">
        <v>255</v>
      </c>
      <c r="F31" s="93">
        <v>900</v>
      </c>
      <c r="G31" s="95" t="s">
        <v>229</v>
      </c>
    </row>
    <row r="32" spans="1:7" s="102" customFormat="1" ht="18" customHeight="1">
      <c r="A32" s="93">
        <v>31</v>
      </c>
      <c r="B32" s="93" t="s">
        <v>225</v>
      </c>
      <c r="C32" s="93" t="s">
        <v>230</v>
      </c>
      <c r="D32" s="94">
        <v>43055</v>
      </c>
      <c r="E32" s="94" t="s">
        <v>255</v>
      </c>
      <c r="F32" s="93">
        <v>300</v>
      </c>
      <c r="G32" s="95" t="s">
        <v>231</v>
      </c>
    </row>
    <row r="33" spans="1:7" s="102" customFormat="1" ht="18" customHeight="1">
      <c r="A33" s="93">
        <v>32</v>
      </c>
      <c r="B33" s="93" t="s">
        <v>232</v>
      </c>
      <c r="C33" s="93" t="s">
        <v>233</v>
      </c>
      <c r="D33" s="94">
        <v>43055</v>
      </c>
      <c r="E33" s="94" t="s">
        <v>255</v>
      </c>
      <c r="F33" s="93">
        <v>300</v>
      </c>
      <c r="G33" s="95" t="s">
        <v>234</v>
      </c>
    </row>
    <row r="34" spans="1:7" s="102" customFormat="1" ht="18" customHeight="1">
      <c r="A34" s="93">
        <v>33</v>
      </c>
      <c r="B34" s="93" t="s">
        <v>235</v>
      </c>
      <c r="C34" s="93" t="s">
        <v>236</v>
      </c>
      <c r="D34" s="94">
        <v>43055</v>
      </c>
      <c r="E34" s="94" t="s">
        <v>255</v>
      </c>
      <c r="F34" s="93">
        <v>300</v>
      </c>
      <c r="G34" s="95" t="s">
        <v>237</v>
      </c>
    </row>
    <row r="35" spans="1:7" s="102" customFormat="1" ht="18" customHeight="1">
      <c r="A35" s="93">
        <v>34</v>
      </c>
      <c r="B35" s="93" t="s">
        <v>238</v>
      </c>
      <c r="C35" s="97" t="s">
        <v>239</v>
      </c>
      <c r="D35" s="94">
        <v>43055</v>
      </c>
      <c r="E35" s="156" t="s">
        <v>256</v>
      </c>
      <c r="F35" s="153">
        <v>1200</v>
      </c>
      <c r="G35" s="125" t="s">
        <v>240</v>
      </c>
    </row>
    <row r="36" spans="1:7" s="102" customFormat="1" ht="18" customHeight="1">
      <c r="A36" s="93">
        <v>35</v>
      </c>
      <c r="B36" s="93" t="s">
        <v>241</v>
      </c>
      <c r="C36" s="97" t="s">
        <v>242</v>
      </c>
      <c r="D36" s="94">
        <v>43055</v>
      </c>
      <c r="E36" s="157"/>
      <c r="F36" s="154"/>
      <c r="G36" s="125" t="s">
        <v>240</v>
      </c>
    </row>
    <row r="37" spans="1:7" s="102" customFormat="1" ht="18" customHeight="1">
      <c r="A37" s="93">
        <v>36</v>
      </c>
      <c r="B37" s="93" t="s">
        <v>238</v>
      </c>
      <c r="C37" s="97" t="s">
        <v>243</v>
      </c>
      <c r="D37" s="94">
        <v>43055</v>
      </c>
      <c r="E37" s="158"/>
      <c r="F37" s="155"/>
      <c r="G37" s="125" t="s">
        <v>240</v>
      </c>
    </row>
    <row r="38" spans="1:7" s="102" customFormat="1" ht="18" customHeight="1">
      <c r="A38" s="93">
        <v>37</v>
      </c>
      <c r="B38" s="93" t="s">
        <v>244</v>
      </c>
      <c r="C38" s="97" t="s">
        <v>245</v>
      </c>
      <c r="D38" s="94">
        <v>43056</v>
      </c>
      <c r="E38" s="122" t="s">
        <v>257</v>
      </c>
      <c r="F38" s="121">
        <v>1000</v>
      </c>
      <c r="G38" s="125" t="s">
        <v>246</v>
      </c>
    </row>
    <row r="39" spans="1:7" s="102" customFormat="1" ht="18" customHeight="1">
      <c r="A39" s="93">
        <v>38</v>
      </c>
      <c r="B39" s="93" t="s">
        <v>238</v>
      </c>
      <c r="C39" s="97" t="s">
        <v>247</v>
      </c>
      <c r="D39" s="94">
        <v>43056</v>
      </c>
      <c r="E39" s="122" t="s">
        <v>257</v>
      </c>
      <c r="F39" s="121">
        <v>1000</v>
      </c>
      <c r="G39" s="125" t="s">
        <v>246</v>
      </c>
    </row>
    <row r="40" spans="1:7" s="102" customFormat="1" ht="18" customHeight="1">
      <c r="A40" s="93">
        <v>39</v>
      </c>
      <c r="B40" s="93" t="s">
        <v>168</v>
      </c>
      <c r="C40" s="93" t="s">
        <v>191</v>
      </c>
      <c r="D40" s="94">
        <v>43057</v>
      </c>
      <c r="E40" s="94" t="s">
        <v>317</v>
      </c>
      <c r="F40" s="93">
        <v>300</v>
      </c>
      <c r="G40" s="95" t="s">
        <v>260</v>
      </c>
    </row>
    <row r="41" spans="1:7" s="102" customFormat="1" ht="18" customHeight="1">
      <c r="A41" s="93">
        <v>40</v>
      </c>
      <c r="B41" s="93" t="s">
        <v>168</v>
      </c>
      <c r="C41" s="93" t="s">
        <v>161</v>
      </c>
      <c r="D41" s="94">
        <v>43058</v>
      </c>
      <c r="E41" s="94" t="s">
        <v>317</v>
      </c>
      <c r="F41" s="93">
        <v>300</v>
      </c>
      <c r="G41" s="95" t="s">
        <v>261</v>
      </c>
    </row>
    <row r="42" spans="1:7" s="102" customFormat="1" ht="18" customHeight="1">
      <c r="A42" s="93">
        <v>41</v>
      </c>
      <c r="B42" s="93" t="s">
        <v>168</v>
      </c>
      <c r="C42" s="93" t="s">
        <v>163</v>
      </c>
      <c r="D42" s="94">
        <v>43058</v>
      </c>
      <c r="E42" s="94" t="s">
        <v>317</v>
      </c>
      <c r="F42" s="93">
        <v>300</v>
      </c>
      <c r="G42" s="95" t="s">
        <v>262</v>
      </c>
    </row>
    <row r="43" spans="1:7" s="102" customFormat="1" ht="18" customHeight="1">
      <c r="A43" s="93">
        <v>42</v>
      </c>
      <c r="B43" s="93" t="s">
        <v>168</v>
      </c>
      <c r="C43" s="93" t="s">
        <v>166</v>
      </c>
      <c r="D43" s="94">
        <v>43058</v>
      </c>
      <c r="E43" s="94" t="s">
        <v>317</v>
      </c>
      <c r="F43" s="93">
        <v>300</v>
      </c>
      <c r="G43" s="95" t="s">
        <v>263</v>
      </c>
    </row>
    <row r="44" spans="1:7" s="102" customFormat="1" ht="18" customHeight="1">
      <c r="A44" s="93">
        <v>43</v>
      </c>
      <c r="B44" s="93" t="s">
        <v>168</v>
      </c>
      <c r="C44" s="93" t="s">
        <v>169</v>
      </c>
      <c r="D44" s="94">
        <v>43058</v>
      </c>
      <c r="E44" s="94" t="s">
        <v>317</v>
      </c>
      <c r="F44" s="93">
        <v>300</v>
      </c>
      <c r="G44" s="95" t="s">
        <v>264</v>
      </c>
    </row>
    <row r="45" spans="1:7" s="102" customFormat="1" ht="18" customHeight="1">
      <c r="A45" s="93">
        <v>44</v>
      </c>
      <c r="B45" s="93" t="s">
        <v>265</v>
      </c>
      <c r="C45" s="93" t="s">
        <v>184</v>
      </c>
      <c r="D45" s="94">
        <v>43058</v>
      </c>
      <c r="E45" s="94" t="s">
        <v>317</v>
      </c>
      <c r="F45" s="93">
        <v>300</v>
      </c>
      <c r="G45" s="95" t="s">
        <v>315</v>
      </c>
    </row>
    <row r="46" spans="1:7" s="102" customFormat="1" ht="18" customHeight="1">
      <c r="A46" s="93">
        <v>45</v>
      </c>
      <c r="B46" s="93" t="s">
        <v>265</v>
      </c>
      <c r="C46" s="93" t="s">
        <v>314</v>
      </c>
      <c r="D46" s="94">
        <v>43058</v>
      </c>
      <c r="E46" s="94" t="s">
        <v>317</v>
      </c>
      <c r="F46" s="93">
        <v>300</v>
      </c>
      <c r="G46" s="95" t="s">
        <v>316</v>
      </c>
    </row>
    <row r="47" spans="1:7" s="102" customFormat="1" ht="18" customHeight="1">
      <c r="A47" s="93">
        <v>46</v>
      </c>
      <c r="B47" s="93" t="s">
        <v>168</v>
      </c>
      <c r="C47" s="93" t="s">
        <v>313</v>
      </c>
      <c r="D47" s="94">
        <v>43058</v>
      </c>
      <c r="E47" s="94" t="s">
        <v>317</v>
      </c>
      <c r="F47" s="93">
        <v>300</v>
      </c>
      <c r="G47" s="95" t="s">
        <v>266</v>
      </c>
    </row>
    <row r="48" spans="1:7" s="102" customFormat="1" ht="18" customHeight="1">
      <c r="A48" s="93">
        <v>47</v>
      </c>
      <c r="B48" s="93" t="s">
        <v>168</v>
      </c>
      <c r="C48" s="93" t="s">
        <v>174</v>
      </c>
      <c r="D48" s="94">
        <v>43058</v>
      </c>
      <c r="E48" s="94" t="s">
        <v>317</v>
      </c>
      <c r="F48" s="93">
        <v>300</v>
      </c>
      <c r="G48" s="95" t="s">
        <v>496</v>
      </c>
    </row>
    <row r="49" spans="1:7" s="102" customFormat="1" ht="18" customHeight="1">
      <c r="A49" s="93">
        <v>48</v>
      </c>
      <c r="B49" s="93" t="s">
        <v>265</v>
      </c>
      <c r="C49" s="93" t="s">
        <v>176</v>
      </c>
      <c r="D49" s="94">
        <v>43058</v>
      </c>
      <c r="E49" s="94" t="s">
        <v>317</v>
      </c>
      <c r="F49" s="93">
        <v>300</v>
      </c>
      <c r="G49" s="95" t="s">
        <v>267</v>
      </c>
    </row>
    <row r="50" spans="1:7" s="102" customFormat="1" ht="18" customHeight="1">
      <c r="A50" s="93">
        <v>49</v>
      </c>
      <c r="B50" s="93" t="s">
        <v>168</v>
      </c>
      <c r="C50" s="93" t="s">
        <v>178</v>
      </c>
      <c r="D50" s="94">
        <v>43058</v>
      </c>
      <c r="E50" s="94" t="s">
        <v>317</v>
      </c>
      <c r="F50" s="93">
        <v>300</v>
      </c>
      <c r="G50" s="95" t="s">
        <v>268</v>
      </c>
    </row>
    <row r="51" spans="1:7" s="102" customFormat="1" ht="18" customHeight="1">
      <c r="A51" s="93">
        <v>50</v>
      </c>
      <c r="B51" s="93" t="s">
        <v>168</v>
      </c>
      <c r="C51" s="93" t="s">
        <v>180</v>
      </c>
      <c r="D51" s="94">
        <v>43058</v>
      </c>
      <c r="E51" s="94" t="s">
        <v>317</v>
      </c>
      <c r="F51" s="93">
        <v>300</v>
      </c>
      <c r="G51" s="95" t="s">
        <v>269</v>
      </c>
    </row>
    <row r="52" spans="1:7" s="102" customFormat="1" ht="18" customHeight="1">
      <c r="A52" s="93">
        <v>51</v>
      </c>
      <c r="B52" s="93" t="s">
        <v>168</v>
      </c>
      <c r="C52" s="93" t="s">
        <v>182</v>
      </c>
      <c r="D52" s="94">
        <v>43058</v>
      </c>
      <c r="E52" s="94" t="s">
        <v>317</v>
      </c>
      <c r="F52" s="93">
        <v>300</v>
      </c>
      <c r="G52" s="95" t="s">
        <v>270</v>
      </c>
    </row>
    <row r="53" spans="1:7" s="102" customFormat="1" ht="18" customHeight="1">
      <c r="A53" s="93">
        <v>52</v>
      </c>
      <c r="B53" s="93" t="s">
        <v>168</v>
      </c>
      <c r="C53" s="93" t="s">
        <v>185</v>
      </c>
      <c r="D53" s="94">
        <v>43058</v>
      </c>
      <c r="E53" s="94" t="s">
        <v>317</v>
      </c>
      <c r="F53" s="93">
        <v>300</v>
      </c>
      <c r="G53" s="95" t="s">
        <v>271</v>
      </c>
    </row>
    <row r="54" spans="1:7" s="102" customFormat="1" ht="18" customHeight="1">
      <c r="A54" s="93">
        <v>53</v>
      </c>
      <c r="B54" s="93" t="s">
        <v>168</v>
      </c>
      <c r="C54" s="93" t="s">
        <v>187</v>
      </c>
      <c r="D54" s="94">
        <v>43058</v>
      </c>
      <c r="E54" s="94" t="s">
        <v>317</v>
      </c>
      <c r="F54" s="93">
        <v>300</v>
      </c>
      <c r="G54" s="95" t="s">
        <v>272</v>
      </c>
    </row>
    <row r="55" spans="1:7" s="102" customFormat="1" ht="18" customHeight="1">
      <c r="A55" s="93">
        <v>54</v>
      </c>
      <c r="B55" s="93" t="s">
        <v>168</v>
      </c>
      <c r="C55" s="93" t="s">
        <v>189</v>
      </c>
      <c r="D55" s="94">
        <v>43058</v>
      </c>
      <c r="E55" s="94" t="s">
        <v>317</v>
      </c>
      <c r="F55" s="93">
        <v>300</v>
      </c>
      <c r="G55" s="95" t="s">
        <v>273</v>
      </c>
    </row>
    <row r="56" spans="1:7" s="102" customFormat="1" ht="18" customHeight="1">
      <c r="A56" s="93">
        <v>55</v>
      </c>
      <c r="B56" s="93" t="s">
        <v>168</v>
      </c>
      <c r="C56" s="93" t="s">
        <v>274</v>
      </c>
      <c r="D56" s="94">
        <v>43058</v>
      </c>
      <c r="E56" s="94" t="s">
        <v>317</v>
      </c>
      <c r="F56" s="93">
        <v>300</v>
      </c>
      <c r="G56" s="95" t="s">
        <v>275</v>
      </c>
    </row>
    <row r="57" spans="1:7" s="102" customFormat="1" ht="18" customHeight="1">
      <c r="A57" s="93">
        <v>56</v>
      </c>
      <c r="B57" s="93" t="s">
        <v>265</v>
      </c>
      <c r="C57" s="93" t="s">
        <v>276</v>
      </c>
      <c r="D57" s="94">
        <v>43058</v>
      </c>
      <c r="E57" s="94" t="s">
        <v>317</v>
      </c>
      <c r="F57" s="93">
        <v>300</v>
      </c>
      <c r="G57" s="95" t="s">
        <v>277</v>
      </c>
    </row>
    <row r="58" spans="1:7" s="102" customFormat="1" ht="18" customHeight="1">
      <c r="A58" s="93">
        <v>57</v>
      </c>
      <c r="B58" s="93" t="s">
        <v>168</v>
      </c>
      <c r="C58" s="93" t="s">
        <v>278</v>
      </c>
      <c r="D58" s="94">
        <v>43058</v>
      </c>
      <c r="E58" s="94" t="s">
        <v>317</v>
      </c>
      <c r="F58" s="93">
        <v>300</v>
      </c>
      <c r="G58" s="95" t="s">
        <v>279</v>
      </c>
    </row>
    <row r="59" spans="1:7" s="102" customFormat="1" ht="18" customHeight="1">
      <c r="A59" s="93">
        <v>58</v>
      </c>
      <c r="B59" s="93" t="s">
        <v>168</v>
      </c>
      <c r="C59" s="100" t="s">
        <v>280</v>
      </c>
      <c r="D59" s="94">
        <v>43058</v>
      </c>
      <c r="E59" s="94" t="s">
        <v>317</v>
      </c>
      <c r="F59" s="93">
        <v>300</v>
      </c>
      <c r="G59" s="95" t="s">
        <v>281</v>
      </c>
    </row>
    <row r="60" spans="1:7" ht="18" customHeight="1">
      <c r="A60" s="92">
        <v>59</v>
      </c>
      <c r="B60" s="93" t="s">
        <v>193</v>
      </c>
      <c r="C60" s="97" t="s">
        <v>253</v>
      </c>
      <c r="D60" s="98">
        <v>43058</v>
      </c>
      <c r="E60" s="98" t="s">
        <v>317</v>
      </c>
      <c r="F60" s="93">
        <v>300</v>
      </c>
      <c r="G60" s="117" t="s">
        <v>475</v>
      </c>
    </row>
    <row r="61" spans="1:7" ht="18" customHeight="1">
      <c r="A61" s="92">
        <v>60</v>
      </c>
      <c r="B61" s="93" t="s">
        <v>193</v>
      </c>
      <c r="C61" s="97" t="s">
        <v>252</v>
      </c>
      <c r="D61" s="98">
        <v>43058</v>
      </c>
      <c r="E61" s="98" t="s">
        <v>317</v>
      </c>
      <c r="F61" s="93">
        <v>300</v>
      </c>
      <c r="G61" s="96" t="s">
        <v>282</v>
      </c>
    </row>
    <row r="62" spans="1:7" ht="18" customHeight="1">
      <c r="A62" s="92">
        <v>61</v>
      </c>
      <c r="B62" s="93" t="s">
        <v>196</v>
      </c>
      <c r="C62" s="97" t="s">
        <v>283</v>
      </c>
      <c r="D62" s="98">
        <v>43058</v>
      </c>
      <c r="E62" s="98" t="s">
        <v>317</v>
      </c>
      <c r="F62" s="93">
        <v>300</v>
      </c>
      <c r="G62" s="96" t="s">
        <v>284</v>
      </c>
    </row>
    <row r="63" spans="1:7" ht="18" customHeight="1">
      <c r="A63" s="92">
        <v>62</v>
      </c>
      <c r="B63" s="93" t="s">
        <v>196</v>
      </c>
      <c r="C63" s="97" t="s">
        <v>199</v>
      </c>
      <c r="D63" s="98">
        <v>43058</v>
      </c>
      <c r="E63" s="98" t="s">
        <v>317</v>
      </c>
      <c r="F63" s="93">
        <v>300</v>
      </c>
      <c r="G63" s="96" t="s">
        <v>285</v>
      </c>
    </row>
    <row r="64" spans="1:7" ht="18" customHeight="1">
      <c r="A64" s="92">
        <v>63</v>
      </c>
      <c r="B64" s="93" t="s">
        <v>196</v>
      </c>
      <c r="C64" s="97" t="s">
        <v>201</v>
      </c>
      <c r="D64" s="98">
        <v>43058</v>
      </c>
      <c r="E64" s="98" t="s">
        <v>317</v>
      </c>
      <c r="F64" s="93">
        <v>300</v>
      </c>
      <c r="G64" s="95" t="s">
        <v>286</v>
      </c>
    </row>
    <row r="65" spans="1:7" ht="18" customHeight="1">
      <c r="A65" s="92">
        <v>64</v>
      </c>
      <c r="B65" s="92" t="s">
        <v>206</v>
      </c>
      <c r="C65" s="97" t="s">
        <v>204</v>
      </c>
      <c r="D65" s="98">
        <v>43058</v>
      </c>
      <c r="E65" s="98" t="s">
        <v>317</v>
      </c>
      <c r="F65" s="93">
        <v>300</v>
      </c>
      <c r="G65" s="95" t="s">
        <v>287</v>
      </c>
    </row>
    <row r="66" spans="1:7" ht="18" customHeight="1">
      <c r="A66" s="92">
        <v>65</v>
      </c>
      <c r="B66" s="92" t="s">
        <v>206</v>
      </c>
      <c r="C66" s="97" t="s">
        <v>249</v>
      </c>
      <c r="D66" s="98">
        <v>43058</v>
      </c>
      <c r="E66" s="98" t="s">
        <v>317</v>
      </c>
      <c r="F66" s="93">
        <v>300</v>
      </c>
      <c r="G66" s="95" t="s">
        <v>288</v>
      </c>
    </row>
    <row r="67" spans="1:7" ht="18" customHeight="1">
      <c r="A67" s="92">
        <v>66</v>
      </c>
      <c r="B67" s="92" t="s">
        <v>206</v>
      </c>
      <c r="C67" s="97" t="s">
        <v>289</v>
      </c>
      <c r="D67" s="98">
        <v>43058</v>
      </c>
      <c r="E67" s="98" t="s">
        <v>317</v>
      </c>
      <c r="F67" s="93">
        <v>300</v>
      </c>
      <c r="G67" s="95" t="s">
        <v>290</v>
      </c>
    </row>
    <row r="68" spans="1:7" ht="18" customHeight="1">
      <c r="A68" s="92">
        <v>67</v>
      </c>
      <c r="B68" s="92" t="s">
        <v>206</v>
      </c>
      <c r="C68" s="97" t="s">
        <v>251</v>
      </c>
      <c r="D68" s="98">
        <v>43058</v>
      </c>
      <c r="E68" s="98" t="s">
        <v>317</v>
      </c>
      <c r="F68" s="93">
        <v>300</v>
      </c>
      <c r="G68" s="95" t="s">
        <v>291</v>
      </c>
    </row>
    <row r="69" spans="1:7" ht="18" customHeight="1">
      <c r="A69" s="92">
        <v>68</v>
      </c>
      <c r="B69" s="92" t="s">
        <v>213</v>
      </c>
      <c r="C69" s="97" t="s">
        <v>292</v>
      </c>
      <c r="D69" s="98">
        <v>43058</v>
      </c>
      <c r="E69" s="98" t="s">
        <v>317</v>
      </c>
      <c r="F69" s="93">
        <v>300</v>
      </c>
      <c r="G69" s="95" t="s">
        <v>293</v>
      </c>
    </row>
    <row r="70" spans="1:7" ht="18" customHeight="1">
      <c r="A70" s="92">
        <v>69</v>
      </c>
      <c r="B70" s="92" t="s">
        <v>213</v>
      </c>
      <c r="C70" s="97" t="s">
        <v>250</v>
      </c>
      <c r="D70" s="98">
        <v>43058</v>
      </c>
      <c r="E70" s="98" t="s">
        <v>317</v>
      </c>
      <c r="F70" s="93">
        <v>300</v>
      </c>
      <c r="G70" s="95" t="s">
        <v>294</v>
      </c>
    </row>
    <row r="71" spans="1:7" ht="18" customHeight="1">
      <c r="A71" s="92">
        <v>70</v>
      </c>
      <c r="B71" s="93" t="s">
        <v>219</v>
      </c>
      <c r="C71" s="97" t="s">
        <v>295</v>
      </c>
      <c r="D71" s="94">
        <v>43058</v>
      </c>
      <c r="E71" s="98" t="s">
        <v>317</v>
      </c>
      <c r="F71" s="93">
        <v>300</v>
      </c>
      <c r="G71" s="95" t="s">
        <v>296</v>
      </c>
    </row>
    <row r="72" spans="1:7" ht="18" customHeight="1">
      <c r="A72" s="92">
        <v>71</v>
      </c>
      <c r="B72" s="93" t="s">
        <v>297</v>
      </c>
      <c r="C72" s="97" t="s">
        <v>298</v>
      </c>
      <c r="D72" s="94">
        <v>43059</v>
      </c>
      <c r="E72" s="98" t="s">
        <v>317</v>
      </c>
      <c r="F72" s="93">
        <v>300</v>
      </c>
      <c r="G72" s="95" t="s">
        <v>299</v>
      </c>
    </row>
    <row r="73" spans="1:7" ht="18" customHeight="1">
      <c r="A73" s="92">
        <v>72</v>
      </c>
      <c r="B73" s="93" t="s">
        <v>300</v>
      </c>
      <c r="C73" s="97" t="s">
        <v>301</v>
      </c>
      <c r="D73" s="94">
        <v>43058</v>
      </c>
      <c r="E73" s="98" t="s">
        <v>317</v>
      </c>
      <c r="F73" s="93">
        <v>300</v>
      </c>
      <c r="G73" s="95" t="s">
        <v>302</v>
      </c>
    </row>
    <row r="74" spans="1:7" s="102" customFormat="1" ht="18" customHeight="1">
      <c r="A74" s="93">
        <v>73</v>
      </c>
      <c r="B74" s="93" t="s">
        <v>225</v>
      </c>
      <c r="C74" s="97" t="s">
        <v>303</v>
      </c>
      <c r="D74" s="94">
        <v>43058</v>
      </c>
      <c r="E74" s="94" t="s">
        <v>317</v>
      </c>
      <c r="F74" s="93">
        <v>900</v>
      </c>
      <c r="G74" s="95" t="s">
        <v>304</v>
      </c>
    </row>
    <row r="75" spans="1:7" ht="18" customHeight="1">
      <c r="A75" s="92">
        <v>74</v>
      </c>
      <c r="B75" s="93" t="s">
        <v>300</v>
      </c>
      <c r="C75" s="97" t="s">
        <v>305</v>
      </c>
      <c r="D75" s="94">
        <v>43058</v>
      </c>
      <c r="E75" s="98" t="s">
        <v>317</v>
      </c>
      <c r="F75" s="93">
        <v>300</v>
      </c>
      <c r="G75" s="95" t="s">
        <v>306</v>
      </c>
    </row>
    <row r="76" spans="1:7" ht="18" customHeight="1">
      <c r="A76" s="92">
        <v>75</v>
      </c>
      <c r="B76" s="93" t="s">
        <v>235</v>
      </c>
      <c r="C76" s="97" t="s">
        <v>307</v>
      </c>
      <c r="D76" s="94">
        <v>43058</v>
      </c>
      <c r="E76" s="98" t="s">
        <v>317</v>
      </c>
      <c r="F76" s="93">
        <v>300</v>
      </c>
      <c r="G76" s="95" t="s">
        <v>308</v>
      </c>
    </row>
    <row r="77" spans="1:7" ht="18" customHeight="1">
      <c r="A77" s="92">
        <v>76</v>
      </c>
      <c r="B77" s="93" t="s">
        <v>235</v>
      </c>
      <c r="C77" s="97" t="s">
        <v>309</v>
      </c>
      <c r="D77" s="94">
        <v>43058</v>
      </c>
      <c r="E77" s="98" t="s">
        <v>317</v>
      </c>
      <c r="F77" s="93">
        <v>300</v>
      </c>
      <c r="G77" s="95" t="s">
        <v>310</v>
      </c>
    </row>
    <row r="78" spans="1:7" ht="18" customHeight="1">
      <c r="A78" s="92">
        <v>77</v>
      </c>
      <c r="B78" s="92" t="s">
        <v>311</v>
      </c>
      <c r="C78" s="97" t="s">
        <v>247</v>
      </c>
      <c r="D78" s="98">
        <v>43057</v>
      </c>
      <c r="E78" s="98" t="s">
        <v>317</v>
      </c>
      <c r="F78" s="93">
        <v>300</v>
      </c>
      <c r="G78" s="95" t="s">
        <v>312</v>
      </c>
    </row>
    <row r="79" spans="1:7" ht="18" customHeight="1">
      <c r="E79" s="124" t="s">
        <v>318</v>
      </c>
      <c r="F79" s="123">
        <f>SUM(F2:F78)</f>
        <v>26000</v>
      </c>
    </row>
    <row r="80" spans="1:7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</sheetData>
  <mergeCells count="2">
    <mergeCell ref="F35:F37"/>
    <mergeCell ref="E35:E37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opLeftCell="A115" workbookViewId="0">
      <selection activeCell="G127" sqref="G127:G128"/>
    </sheetView>
  </sheetViews>
  <sheetFormatPr defaultRowHeight="14.25"/>
  <cols>
    <col min="1" max="1" width="6.875" style="114" customWidth="1"/>
    <col min="2" max="2" width="22.875" style="114" customWidth="1"/>
    <col min="3" max="3" width="19" style="114" customWidth="1"/>
    <col min="4" max="4" width="9" style="114"/>
    <col min="5" max="5" width="10.25" style="114" customWidth="1"/>
    <col min="6" max="7" width="9" style="114"/>
  </cols>
  <sheetData>
    <row r="1" spans="1:7" ht="27.95" customHeight="1">
      <c r="A1" s="112" t="s">
        <v>154</v>
      </c>
      <c r="B1" s="112" t="s">
        <v>452</v>
      </c>
      <c r="C1" s="112" t="s">
        <v>472</v>
      </c>
      <c r="D1" s="112" t="s">
        <v>453</v>
      </c>
      <c r="E1" s="112" t="s">
        <v>454</v>
      </c>
      <c r="F1" s="112" t="s">
        <v>455</v>
      </c>
      <c r="G1" s="112" t="s">
        <v>456</v>
      </c>
    </row>
    <row r="2" spans="1:7" s="106" customFormat="1" ht="14.1" customHeight="1">
      <c r="A2" s="163">
        <v>1</v>
      </c>
      <c r="B2" s="160" t="s">
        <v>332</v>
      </c>
      <c r="C2" s="104" t="s">
        <v>333</v>
      </c>
      <c r="D2" s="104" t="s">
        <v>334</v>
      </c>
      <c r="E2" s="105">
        <v>43055</v>
      </c>
      <c r="F2" s="160" t="s">
        <v>335</v>
      </c>
      <c r="G2" s="167">
        <v>3765</v>
      </c>
    </row>
    <row r="3" spans="1:7" s="106" customFormat="1" ht="14.1" customHeight="1">
      <c r="A3" s="163"/>
      <c r="B3" s="160"/>
      <c r="C3" s="107" t="s">
        <v>336</v>
      </c>
      <c r="D3" s="107" t="s">
        <v>337</v>
      </c>
      <c r="E3" s="108">
        <v>43055</v>
      </c>
      <c r="F3" s="160"/>
      <c r="G3" s="165"/>
    </row>
    <row r="4" spans="1:7" s="106" customFormat="1" ht="14.1" customHeight="1">
      <c r="A4" s="163"/>
      <c r="B4" s="160"/>
      <c r="C4" s="107" t="s">
        <v>338</v>
      </c>
      <c r="D4" s="107" t="s">
        <v>339</v>
      </c>
      <c r="E4" s="108">
        <v>43058</v>
      </c>
      <c r="F4" s="160"/>
      <c r="G4" s="165"/>
    </row>
    <row r="5" spans="1:7" s="106" customFormat="1" ht="14.1" customHeight="1">
      <c r="A5" s="163"/>
      <c r="B5" s="161"/>
      <c r="C5" s="107" t="s">
        <v>340</v>
      </c>
      <c r="D5" s="107" t="s">
        <v>341</v>
      </c>
      <c r="E5" s="108">
        <v>43058</v>
      </c>
      <c r="F5" s="161"/>
      <c r="G5" s="165"/>
    </row>
    <row r="6" spans="1:7" s="106" customFormat="1" ht="14.1" customHeight="1">
      <c r="A6" s="163">
        <v>2</v>
      </c>
      <c r="B6" s="159" t="s">
        <v>342</v>
      </c>
      <c r="C6" s="107" t="s">
        <v>343</v>
      </c>
      <c r="D6" s="107" t="s">
        <v>344</v>
      </c>
      <c r="E6" s="108">
        <v>43055</v>
      </c>
      <c r="F6" s="159" t="s">
        <v>335</v>
      </c>
      <c r="G6" s="166">
        <v>3725</v>
      </c>
    </row>
    <row r="7" spans="1:7" s="106" customFormat="1" ht="14.1" customHeight="1">
      <c r="A7" s="163"/>
      <c r="B7" s="160"/>
      <c r="C7" s="107" t="s">
        <v>336</v>
      </c>
      <c r="D7" s="107" t="s">
        <v>337</v>
      </c>
      <c r="E7" s="108">
        <v>43055</v>
      </c>
      <c r="F7" s="160"/>
      <c r="G7" s="173"/>
    </row>
    <row r="8" spans="1:7" s="106" customFormat="1" ht="14.1" customHeight="1">
      <c r="A8" s="163"/>
      <c r="B8" s="160"/>
      <c r="C8" s="107" t="s">
        <v>338</v>
      </c>
      <c r="D8" s="107" t="s">
        <v>339</v>
      </c>
      <c r="E8" s="108">
        <v>43058</v>
      </c>
      <c r="F8" s="160"/>
      <c r="G8" s="173"/>
    </row>
    <row r="9" spans="1:7" s="106" customFormat="1" ht="14.1" customHeight="1">
      <c r="A9" s="163"/>
      <c r="B9" s="161"/>
      <c r="C9" s="107" t="s">
        <v>345</v>
      </c>
      <c r="D9" s="107" t="s">
        <v>346</v>
      </c>
      <c r="E9" s="108">
        <v>43058</v>
      </c>
      <c r="F9" s="161"/>
      <c r="G9" s="167"/>
    </row>
    <row r="10" spans="1:7" s="106" customFormat="1" ht="14.1" customHeight="1">
      <c r="A10" s="163">
        <v>3</v>
      </c>
      <c r="B10" s="159" t="s">
        <v>347</v>
      </c>
      <c r="C10" s="107" t="s">
        <v>343</v>
      </c>
      <c r="D10" s="118" t="s">
        <v>349</v>
      </c>
      <c r="E10" s="108">
        <v>43055</v>
      </c>
      <c r="F10" s="159" t="s">
        <v>335</v>
      </c>
      <c r="G10" s="166">
        <v>3725</v>
      </c>
    </row>
    <row r="11" spans="1:7" s="106" customFormat="1" ht="14.1" customHeight="1">
      <c r="A11" s="163"/>
      <c r="B11" s="160"/>
      <c r="C11" s="107" t="s">
        <v>336</v>
      </c>
      <c r="D11" s="118" t="s">
        <v>337</v>
      </c>
      <c r="E11" s="108">
        <v>43055</v>
      </c>
      <c r="F11" s="160"/>
      <c r="G11" s="173"/>
    </row>
    <row r="12" spans="1:7" s="106" customFormat="1" ht="14.1" customHeight="1">
      <c r="A12" s="163"/>
      <c r="B12" s="160"/>
      <c r="C12" s="107" t="s">
        <v>338</v>
      </c>
      <c r="D12" s="118" t="s">
        <v>350</v>
      </c>
      <c r="E12" s="108">
        <v>43058</v>
      </c>
      <c r="F12" s="160"/>
      <c r="G12" s="173"/>
    </row>
    <row r="13" spans="1:7" s="106" customFormat="1" ht="14.1" customHeight="1">
      <c r="A13" s="163"/>
      <c r="B13" s="161"/>
      <c r="C13" s="107" t="s">
        <v>345</v>
      </c>
      <c r="D13" s="118" t="s">
        <v>346</v>
      </c>
      <c r="E13" s="108">
        <v>43058</v>
      </c>
      <c r="F13" s="161"/>
      <c r="G13" s="167"/>
    </row>
    <row r="14" spans="1:7" s="106" customFormat="1" ht="14.1" customHeight="1">
      <c r="A14" s="163">
        <v>4</v>
      </c>
      <c r="B14" s="159" t="s">
        <v>348</v>
      </c>
      <c r="C14" s="107" t="s">
        <v>343</v>
      </c>
      <c r="D14" s="107" t="s">
        <v>349</v>
      </c>
      <c r="E14" s="108">
        <v>43055</v>
      </c>
      <c r="F14" s="159" t="s">
        <v>335</v>
      </c>
      <c r="G14" s="166">
        <v>3725</v>
      </c>
    </row>
    <row r="15" spans="1:7" s="106" customFormat="1" ht="14.1" customHeight="1">
      <c r="A15" s="163"/>
      <c r="B15" s="160"/>
      <c r="C15" s="107" t="s">
        <v>336</v>
      </c>
      <c r="D15" s="107" t="s">
        <v>337</v>
      </c>
      <c r="E15" s="108">
        <v>43055</v>
      </c>
      <c r="F15" s="160"/>
      <c r="G15" s="173"/>
    </row>
    <row r="16" spans="1:7" s="106" customFormat="1" ht="14.1" customHeight="1">
      <c r="A16" s="163"/>
      <c r="B16" s="160"/>
      <c r="C16" s="107" t="s">
        <v>338</v>
      </c>
      <c r="D16" s="107" t="s">
        <v>350</v>
      </c>
      <c r="E16" s="108">
        <v>43058</v>
      </c>
      <c r="F16" s="160"/>
      <c r="G16" s="173"/>
    </row>
    <row r="17" spans="1:7" s="106" customFormat="1" ht="14.1" customHeight="1">
      <c r="A17" s="163"/>
      <c r="B17" s="161"/>
      <c r="C17" s="107" t="s">
        <v>345</v>
      </c>
      <c r="D17" s="107" t="s">
        <v>346</v>
      </c>
      <c r="E17" s="108">
        <v>43058</v>
      </c>
      <c r="F17" s="161"/>
      <c r="G17" s="167"/>
    </row>
    <row r="18" spans="1:7" s="106" customFormat="1" ht="14.1" customHeight="1">
      <c r="A18" s="163">
        <v>5</v>
      </c>
      <c r="B18" s="159" t="s">
        <v>351</v>
      </c>
      <c r="C18" s="107" t="s">
        <v>352</v>
      </c>
      <c r="D18" s="107" t="s">
        <v>481</v>
      </c>
      <c r="E18" s="108">
        <v>43055</v>
      </c>
      <c r="F18" s="159" t="s">
        <v>335</v>
      </c>
      <c r="G18" s="165">
        <v>3895</v>
      </c>
    </row>
    <row r="19" spans="1:7" s="106" customFormat="1" ht="14.1" customHeight="1">
      <c r="A19" s="163"/>
      <c r="B19" s="160"/>
      <c r="C19" s="107" t="s">
        <v>336</v>
      </c>
      <c r="D19" s="107" t="s">
        <v>337</v>
      </c>
      <c r="E19" s="108">
        <v>43055</v>
      </c>
      <c r="F19" s="160"/>
      <c r="G19" s="165"/>
    </row>
    <row r="20" spans="1:7" s="106" customFormat="1" ht="14.1" customHeight="1">
      <c r="A20" s="163"/>
      <c r="B20" s="160"/>
      <c r="C20" s="107" t="s">
        <v>338</v>
      </c>
      <c r="D20" s="107" t="s">
        <v>339</v>
      </c>
      <c r="E20" s="108">
        <v>43058</v>
      </c>
      <c r="F20" s="160"/>
      <c r="G20" s="165"/>
    </row>
    <row r="21" spans="1:7" s="106" customFormat="1" ht="14.1" customHeight="1">
      <c r="A21" s="163"/>
      <c r="B21" s="161"/>
      <c r="C21" s="107" t="s">
        <v>353</v>
      </c>
      <c r="D21" s="107" t="s">
        <v>482</v>
      </c>
      <c r="E21" s="108">
        <v>43058</v>
      </c>
      <c r="F21" s="107" t="s">
        <v>335</v>
      </c>
      <c r="G21" s="168">
        <v>900</v>
      </c>
    </row>
    <row r="22" spans="1:7" s="106" customFormat="1" ht="14.1" customHeight="1">
      <c r="A22" s="163">
        <v>6</v>
      </c>
      <c r="B22" s="159" t="s">
        <v>354</v>
      </c>
      <c r="C22" s="107" t="s">
        <v>352</v>
      </c>
      <c r="D22" s="118" t="s">
        <v>481</v>
      </c>
      <c r="E22" s="108">
        <v>43055</v>
      </c>
      <c r="F22" s="159" t="s">
        <v>335</v>
      </c>
      <c r="G22" s="165">
        <v>3895</v>
      </c>
    </row>
    <row r="23" spans="1:7" s="106" customFormat="1" ht="14.1" customHeight="1">
      <c r="A23" s="163"/>
      <c r="B23" s="160"/>
      <c r="C23" s="107" t="s">
        <v>336</v>
      </c>
      <c r="D23" s="118" t="s">
        <v>337</v>
      </c>
      <c r="E23" s="108">
        <v>43055</v>
      </c>
      <c r="F23" s="160"/>
      <c r="G23" s="165"/>
    </row>
    <row r="24" spans="1:7" s="106" customFormat="1" ht="14.1" customHeight="1">
      <c r="A24" s="163"/>
      <c r="B24" s="160"/>
      <c r="C24" s="107" t="s">
        <v>338</v>
      </c>
      <c r="D24" s="118" t="s">
        <v>339</v>
      </c>
      <c r="E24" s="108">
        <v>43058</v>
      </c>
      <c r="F24" s="160"/>
      <c r="G24" s="165"/>
    </row>
    <row r="25" spans="1:7" s="106" customFormat="1" ht="14.1" customHeight="1">
      <c r="A25" s="163"/>
      <c r="B25" s="161"/>
      <c r="C25" s="107" t="s">
        <v>353</v>
      </c>
      <c r="D25" s="118" t="s">
        <v>482</v>
      </c>
      <c r="E25" s="108">
        <v>43058</v>
      </c>
      <c r="F25" s="107" t="s">
        <v>335</v>
      </c>
      <c r="G25" s="168">
        <v>900</v>
      </c>
    </row>
    <row r="26" spans="1:7" s="106" customFormat="1" ht="14.1" customHeight="1">
      <c r="A26" s="163">
        <v>7</v>
      </c>
      <c r="B26" s="159" t="s">
        <v>355</v>
      </c>
      <c r="C26" s="107" t="s">
        <v>343</v>
      </c>
      <c r="D26" s="107" t="s">
        <v>356</v>
      </c>
      <c r="E26" s="108">
        <v>43055</v>
      </c>
      <c r="F26" s="159" t="s">
        <v>335</v>
      </c>
      <c r="G26" s="165">
        <v>3725</v>
      </c>
    </row>
    <row r="27" spans="1:7" s="106" customFormat="1" ht="14.1" customHeight="1">
      <c r="A27" s="163"/>
      <c r="B27" s="160"/>
      <c r="C27" s="107" t="s">
        <v>336</v>
      </c>
      <c r="D27" s="107" t="s">
        <v>337</v>
      </c>
      <c r="E27" s="108">
        <v>43055</v>
      </c>
      <c r="F27" s="160"/>
      <c r="G27" s="165"/>
    </row>
    <row r="28" spans="1:7" s="106" customFormat="1" ht="14.1" customHeight="1">
      <c r="A28" s="163"/>
      <c r="B28" s="160"/>
      <c r="C28" s="107" t="s">
        <v>338</v>
      </c>
      <c r="D28" s="107" t="s">
        <v>339</v>
      </c>
      <c r="E28" s="108">
        <v>43058</v>
      </c>
      <c r="F28" s="160"/>
      <c r="G28" s="165"/>
    </row>
    <row r="29" spans="1:7" s="106" customFormat="1" ht="14.1" customHeight="1">
      <c r="A29" s="163"/>
      <c r="B29" s="160"/>
      <c r="C29" s="109" t="s">
        <v>345</v>
      </c>
      <c r="D29" s="113" t="s">
        <v>346</v>
      </c>
      <c r="E29" s="110">
        <v>43058</v>
      </c>
      <c r="F29" s="160"/>
      <c r="G29" s="165"/>
    </row>
    <row r="30" spans="1:7" s="106" customFormat="1" ht="14.1" customHeight="1">
      <c r="A30" s="163">
        <v>8</v>
      </c>
      <c r="B30" s="162" t="s">
        <v>357</v>
      </c>
      <c r="C30" s="107" t="s">
        <v>358</v>
      </c>
      <c r="D30" s="107" t="s">
        <v>359</v>
      </c>
      <c r="E30" s="108">
        <v>43055</v>
      </c>
      <c r="F30" s="162" t="s">
        <v>335</v>
      </c>
      <c r="G30" s="165">
        <v>3865</v>
      </c>
    </row>
    <row r="31" spans="1:7" s="106" customFormat="1" ht="14.1" customHeight="1">
      <c r="A31" s="163"/>
      <c r="B31" s="162"/>
      <c r="C31" s="107" t="s">
        <v>360</v>
      </c>
      <c r="D31" s="107" t="s">
        <v>361</v>
      </c>
      <c r="E31" s="108">
        <v>43057</v>
      </c>
      <c r="F31" s="162"/>
      <c r="G31" s="165"/>
    </row>
    <row r="32" spans="1:7" s="106" customFormat="1" ht="14.1" customHeight="1">
      <c r="A32" s="163">
        <v>9</v>
      </c>
      <c r="B32" s="162" t="s">
        <v>362</v>
      </c>
      <c r="C32" s="107" t="s">
        <v>358</v>
      </c>
      <c r="D32" s="107" t="s">
        <v>359</v>
      </c>
      <c r="E32" s="108">
        <v>43055</v>
      </c>
      <c r="F32" s="162" t="s">
        <v>335</v>
      </c>
      <c r="G32" s="165">
        <v>3865</v>
      </c>
    </row>
    <row r="33" spans="1:8" s="106" customFormat="1" ht="14.1" customHeight="1">
      <c r="A33" s="163"/>
      <c r="B33" s="162"/>
      <c r="C33" s="107" t="s">
        <v>363</v>
      </c>
      <c r="D33" s="107" t="s">
        <v>361</v>
      </c>
      <c r="E33" s="108">
        <v>43057</v>
      </c>
      <c r="F33" s="162"/>
      <c r="G33" s="165"/>
    </row>
    <row r="34" spans="1:8" s="106" customFormat="1" ht="14.1" customHeight="1">
      <c r="A34" s="163">
        <v>10</v>
      </c>
      <c r="B34" s="162" t="s">
        <v>364</v>
      </c>
      <c r="C34" s="107" t="s">
        <v>358</v>
      </c>
      <c r="D34" s="107" t="s">
        <v>359</v>
      </c>
      <c r="E34" s="108">
        <v>43055</v>
      </c>
      <c r="F34" s="162" t="s">
        <v>335</v>
      </c>
      <c r="G34" s="165">
        <v>3865</v>
      </c>
    </row>
    <row r="35" spans="1:8" s="106" customFormat="1" ht="14.1" customHeight="1">
      <c r="A35" s="163"/>
      <c r="B35" s="162"/>
      <c r="C35" s="107" t="s">
        <v>360</v>
      </c>
      <c r="D35" s="107" t="s">
        <v>361</v>
      </c>
      <c r="E35" s="108">
        <v>43057</v>
      </c>
      <c r="F35" s="162"/>
      <c r="G35" s="165"/>
    </row>
    <row r="36" spans="1:8" s="106" customFormat="1" ht="14.1" customHeight="1">
      <c r="A36" s="163">
        <v>11</v>
      </c>
      <c r="B36" s="159" t="s">
        <v>365</v>
      </c>
      <c r="C36" s="107" t="s">
        <v>358</v>
      </c>
      <c r="D36" s="107" t="s">
        <v>359</v>
      </c>
      <c r="E36" s="108">
        <v>43055</v>
      </c>
      <c r="F36" s="162" t="s">
        <v>335</v>
      </c>
      <c r="G36" s="165">
        <v>3865</v>
      </c>
    </row>
    <row r="37" spans="1:8" s="106" customFormat="1" ht="14.1" customHeight="1">
      <c r="A37" s="163"/>
      <c r="B37" s="161"/>
      <c r="C37" s="107" t="s">
        <v>363</v>
      </c>
      <c r="D37" s="107" t="s">
        <v>361</v>
      </c>
      <c r="E37" s="108">
        <v>43057</v>
      </c>
      <c r="F37" s="162"/>
      <c r="G37" s="165"/>
    </row>
    <row r="38" spans="1:8" s="106" customFormat="1" ht="14.1" customHeight="1">
      <c r="A38" s="163">
        <v>12</v>
      </c>
      <c r="B38" s="159" t="s">
        <v>366</v>
      </c>
      <c r="C38" s="107" t="s">
        <v>367</v>
      </c>
      <c r="D38" s="107" t="s">
        <v>368</v>
      </c>
      <c r="E38" s="108">
        <v>43055</v>
      </c>
      <c r="F38" s="107" t="s">
        <v>335</v>
      </c>
      <c r="G38" s="165">
        <v>3861</v>
      </c>
    </row>
    <row r="39" spans="1:8" s="106" customFormat="1" ht="14.1" customHeight="1">
      <c r="A39" s="163"/>
      <c r="B39" s="160"/>
      <c r="C39" s="107" t="s">
        <v>369</v>
      </c>
      <c r="D39" s="107" t="s">
        <v>370</v>
      </c>
      <c r="E39" s="108">
        <v>43055</v>
      </c>
      <c r="F39" s="107" t="s">
        <v>335</v>
      </c>
      <c r="G39" s="165"/>
    </row>
    <row r="40" spans="1:8" s="106" customFormat="1" ht="14.1" customHeight="1">
      <c r="A40" s="163"/>
      <c r="B40" s="160"/>
      <c r="C40" s="107" t="s">
        <v>338</v>
      </c>
      <c r="D40" s="107" t="s">
        <v>371</v>
      </c>
      <c r="E40" s="108">
        <v>43058</v>
      </c>
      <c r="F40" s="107" t="s">
        <v>335</v>
      </c>
      <c r="G40" s="165">
        <v>3854</v>
      </c>
    </row>
    <row r="41" spans="1:8" s="106" customFormat="1" ht="14.1" customHeight="1">
      <c r="A41" s="163"/>
      <c r="B41" s="161"/>
      <c r="C41" s="107" t="s">
        <v>372</v>
      </c>
      <c r="D41" s="107" t="s">
        <v>373</v>
      </c>
      <c r="E41" s="108">
        <v>43058</v>
      </c>
      <c r="F41" s="107" t="s">
        <v>335</v>
      </c>
      <c r="G41" s="165"/>
    </row>
    <row r="42" spans="1:8" s="106" customFormat="1" ht="14.1" customHeight="1">
      <c r="A42" s="163">
        <v>13</v>
      </c>
      <c r="B42" s="159" t="s">
        <v>374</v>
      </c>
      <c r="C42" s="107" t="s">
        <v>375</v>
      </c>
      <c r="D42" s="107" t="s">
        <v>359</v>
      </c>
      <c r="E42" s="108">
        <v>43055</v>
      </c>
      <c r="F42" s="107" t="s">
        <v>335</v>
      </c>
      <c r="G42" s="166">
        <v>5689</v>
      </c>
    </row>
    <row r="43" spans="1:8" s="106" customFormat="1" ht="14.1" customHeight="1">
      <c r="A43" s="163"/>
      <c r="B43" s="160"/>
      <c r="C43" s="107" t="s">
        <v>376</v>
      </c>
      <c r="D43" s="107" t="s">
        <v>377</v>
      </c>
      <c r="E43" s="108">
        <v>43057</v>
      </c>
      <c r="F43" s="107" t="s">
        <v>335</v>
      </c>
      <c r="G43" s="167"/>
    </row>
    <row r="44" spans="1:8" s="106" customFormat="1" ht="14.1" customHeight="1">
      <c r="A44" s="163"/>
      <c r="B44" s="161"/>
      <c r="C44" s="107" t="s">
        <v>458</v>
      </c>
      <c r="D44" s="107" t="s">
        <v>337</v>
      </c>
      <c r="E44" s="108">
        <v>43055</v>
      </c>
      <c r="F44" s="107" t="s">
        <v>335</v>
      </c>
      <c r="G44" s="174">
        <v>2687</v>
      </c>
      <c r="H44" s="111"/>
    </row>
    <row r="45" spans="1:8" s="106" customFormat="1" ht="14.1" customHeight="1">
      <c r="A45" s="163">
        <v>14</v>
      </c>
      <c r="B45" s="159" t="s">
        <v>378</v>
      </c>
      <c r="C45" s="118" t="s">
        <v>379</v>
      </c>
      <c r="D45" s="118" t="s">
        <v>380</v>
      </c>
      <c r="E45" s="108">
        <v>43055</v>
      </c>
      <c r="F45" s="118" t="s">
        <v>335</v>
      </c>
      <c r="G45" s="166">
        <v>1000</v>
      </c>
    </row>
    <row r="46" spans="1:8" s="106" customFormat="1" ht="14.1" customHeight="1">
      <c r="A46" s="163"/>
      <c r="B46" s="160"/>
      <c r="C46" s="118" t="s">
        <v>381</v>
      </c>
      <c r="D46" s="118" t="s">
        <v>382</v>
      </c>
      <c r="E46" s="108">
        <v>43057</v>
      </c>
      <c r="F46" s="118" t="s">
        <v>335</v>
      </c>
      <c r="G46" s="167"/>
    </row>
    <row r="47" spans="1:8" s="106" customFormat="1" ht="14.1" customHeight="1">
      <c r="A47" s="163"/>
      <c r="B47" s="160"/>
      <c r="C47" s="118" t="s">
        <v>383</v>
      </c>
      <c r="D47" s="118" t="s">
        <v>384</v>
      </c>
      <c r="E47" s="108">
        <v>43055</v>
      </c>
      <c r="F47" s="118" t="s">
        <v>335</v>
      </c>
      <c r="G47" s="168">
        <v>1180</v>
      </c>
      <c r="H47" s="111"/>
    </row>
    <row r="48" spans="1:8" s="106" customFormat="1" ht="14.1" customHeight="1">
      <c r="A48" s="163"/>
      <c r="B48" s="160"/>
      <c r="C48" s="107" t="s">
        <v>460</v>
      </c>
      <c r="D48" s="107" t="s">
        <v>359</v>
      </c>
      <c r="E48" s="108">
        <v>43055</v>
      </c>
      <c r="F48" s="159" t="s">
        <v>459</v>
      </c>
      <c r="G48" s="165">
        <v>5515</v>
      </c>
    </row>
    <row r="49" spans="1:7" s="106" customFormat="1" ht="14.1" customHeight="1">
      <c r="A49" s="163"/>
      <c r="B49" s="161"/>
      <c r="C49" s="107" t="s">
        <v>461</v>
      </c>
      <c r="D49" s="107" t="s">
        <v>361</v>
      </c>
      <c r="E49" s="108">
        <v>43057</v>
      </c>
      <c r="F49" s="160"/>
      <c r="G49" s="165"/>
    </row>
    <row r="50" spans="1:7" s="106" customFormat="1" ht="14.1" customHeight="1">
      <c r="A50" s="163">
        <v>15</v>
      </c>
      <c r="B50" s="159" t="s">
        <v>385</v>
      </c>
      <c r="C50" s="107" t="s">
        <v>358</v>
      </c>
      <c r="D50" s="107" t="s">
        <v>359</v>
      </c>
      <c r="E50" s="108">
        <v>43055</v>
      </c>
      <c r="F50" s="162" t="s">
        <v>335</v>
      </c>
      <c r="G50" s="165">
        <v>3865</v>
      </c>
    </row>
    <row r="51" spans="1:7" s="106" customFormat="1" ht="14.1" customHeight="1">
      <c r="A51" s="163"/>
      <c r="B51" s="161"/>
      <c r="C51" s="107" t="s">
        <v>360</v>
      </c>
      <c r="D51" s="107" t="s">
        <v>361</v>
      </c>
      <c r="E51" s="108">
        <v>43057</v>
      </c>
      <c r="F51" s="162"/>
      <c r="G51" s="165"/>
    </row>
    <row r="52" spans="1:7" s="106" customFormat="1" ht="14.1" customHeight="1">
      <c r="A52" s="163">
        <v>16</v>
      </c>
      <c r="B52" s="159" t="s">
        <v>386</v>
      </c>
      <c r="C52" s="107" t="s">
        <v>387</v>
      </c>
      <c r="D52" s="107" t="s">
        <v>337</v>
      </c>
      <c r="E52" s="108">
        <v>43055</v>
      </c>
      <c r="F52" s="162" t="s">
        <v>335</v>
      </c>
      <c r="G52" s="166">
        <v>3885</v>
      </c>
    </row>
    <row r="53" spans="1:7" s="106" customFormat="1" ht="14.1" customHeight="1">
      <c r="A53" s="163"/>
      <c r="B53" s="160"/>
      <c r="C53" s="107" t="s">
        <v>338</v>
      </c>
      <c r="D53" s="107" t="s">
        <v>388</v>
      </c>
      <c r="E53" s="108">
        <v>43057</v>
      </c>
      <c r="F53" s="162"/>
      <c r="G53" s="167"/>
    </row>
    <row r="54" spans="1:7" s="106" customFormat="1" ht="14.1" customHeight="1">
      <c r="A54" s="163"/>
      <c r="B54" s="160"/>
      <c r="C54" s="107" t="s">
        <v>463</v>
      </c>
      <c r="D54" s="107" t="s">
        <v>389</v>
      </c>
      <c r="E54" s="108">
        <v>43056</v>
      </c>
      <c r="F54" s="107" t="s">
        <v>462</v>
      </c>
      <c r="G54" s="175">
        <v>1000</v>
      </c>
    </row>
    <row r="55" spans="1:7" s="106" customFormat="1" ht="14.1" customHeight="1">
      <c r="A55" s="163">
        <v>17</v>
      </c>
      <c r="B55" s="159" t="s">
        <v>391</v>
      </c>
      <c r="C55" s="107" t="s">
        <v>358</v>
      </c>
      <c r="D55" s="107" t="s">
        <v>359</v>
      </c>
      <c r="E55" s="108">
        <v>43055</v>
      </c>
      <c r="F55" s="162" t="s">
        <v>335</v>
      </c>
      <c r="G55" s="165">
        <v>3865</v>
      </c>
    </row>
    <row r="56" spans="1:7" s="106" customFormat="1" ht="14.1" customHeight="1">
      <c r="A56" s="163"/>
      <c r="B56" s="161"/>
      <c r="C56" s="107" t="s">
        <v>360</v>
      </c>
      <c r="D56" s="107" t="s">
        <v>361</v>
      </c>
      <c r="E56" s="108">
        <v>43057</v>
      </c>
      <c r="F56" s="162"/>
      <c r="G56" s="165"/>
    </row>
    <row r="57" spans="1:7" s="106" customFormat="1" ht="14.1" customHeight="1">
      <c r="A57" s="163">
        <v>18</v>
      </c>
      <c r="B57" s="159" t="s">
        <v>392</v>
      </c>
      <c r="C57" s="107" t="s">
        <v>358</v>
      </c>
      <c r="D57" s="107" t="s">
        <v>359</v>
      </c>
      <c r="E57" s="108">
        <v>43055</v>
      </c>
      <c r="F57" s="162" t="s">
        <v>335</v>
      </c>
      <c r="G57" s="165">
        <v>3865</v>
      </c>
    </row>
    <row r="58" spans="1:7" s="106" customFormat="1" ht="14.1" customHeight="1">
      <c r="A58" s="163"/>
      <c r="B58" s="161"/>
      <c r="C58" s="107" t="s">
        <v>360</v>
      </c>
      <c r="D58" s="107" t="s">
        <v>361</v>
      </c>
      <c r="E58" s="108">
        <v>43057</v>
      </c>
      <c r="F58" s="162"/>
      <c r="G58" s="165"/>
    </row>
    <row r="59" spans="1:7" s="106" customFormat="1" ht="14.1" customHeight="1">
      <c r="A59" s="163">
        <v>19</v>
      </c>
      <c r="B59" s="159" t="s">
        <v>393</v>
      </c>
      <c r="C59" s="107" t="s">
        <v>358</v>
      </c>
      <c r="D59" s="107" t="s">
        <v>359</v>
      </c>
      <c r="E59" s="108">
        <v>43055</v>
      </c>
      <c r="F59" s="162" t="s">
        <v>335</v>
      </c>
      <c r="G59" s="166">
        <v>3965</v>
      </c>
    </row>
    <row r="60" spans="1:7" s="106" customFormat="1" ht="14.1" customHeight="1">
      <c r="A60" s="163"/>
      <c r="B60" s="161"/>
      <c r="C60" s="107" t="s">
        <v>360</v>
      </c>
      <c r="D60" s="107" t="s">
        <v>361</v>
      </c>
      <c r="E60" s="108">
        <v>43057</v>
      </c>
      <c r="F60" s="162"/>
      <c r="G60" s="167"/>
    </row>
    <row r="61" spans="1:7" s="106" customFormat="1" ht="14.1" customHeight="1">
      <c r="A61" s="163">
        <v>20</v>
      </c>
      <c r="B61" s="159" t="s">
        <v>394</v>
      </c>
      <c r="C61" s="107" t="s">
        <v>358</v>
      </c>
      <c r="D61" s="107" t="s">
        <v>359</v>
      </c>
      <c r="E61" s="108">
        <v>43055</v>
      </c>
      <c r="F61" s="162" t="s">
        <v>335</v>
      </c>
      <c r="G61" s="165">
        <v>3865</v>
      </c>
    </row>
    <row r="62" spans="1:7" s="106" customFormat="1" ht="14.1" customHeight="1">
      <c r="A62" s="163"/>
      <c r="B62" s="161"/>
      <c r="C62" s="107" t="s">
        <v>360</v>
      </c>
      <c r="D62" s="107" t="s">
        <v>361</v>
      </c>
      <c r="E62" s="108">
        <v>43057</v>
      </c>
      <c r="F62" s="162"/>
      <c r="G62" s="165"/>
    </row>
    <row r="63" spans="1:7" s="106" customFormat="1" ht="14.1" customHeight="1">
      <c r="A63" s="163">
        <v>21</v>
      </c>
      <c r="B63" s="159" t="s">
        <v>395</v>
      </c>
      <c r="C63" s="107" t="s">
        <v>379</v>
      </c>
      <c r="D63" s="107" t="s">
        <v>380</v>
      </c>
      <c r="E63" s="108">
        <v>43055</v>
      </c>
      <c r="F63" s="162" t="s">
        <v>335</v>
      </c>
      <c r="G63" s="166">
        <v>1000</v>
      </c>
    </row>
    <row r="64" spans="1:7" s="106" customFormat="1" ht="14.1" customHeight="1">
      <c r="A64" s="163"/>
      <c r="B64" s="160"/>
      <c r="C64" s="107" t="s">
        <v>381</v>
      </c>
      <c r="D64" s="107" t="s">
        <v>382</v>
      </c>
      <c r="E64" s="108">
        <v>43057</v>
      </c>
      <c r="F64" s="162"/>
      <c r="G64" s="167"/>
    </row>
    <row r="65" spans="1:7" s="106" customFormat="1" ht="14.1" customHeight="1">
      <c r="A65" s="163"/>
      <c r="B65" s="160"/>
      <c r="C65" s="107" t="s">
        <v>471</v>
      </c>
      <c r="D65" s="107" t="s">
        <v>384</v>
      </c>
      <c r="E65" s="108">
        <v>43055</v>
      </c>
      <c r="F65" s="107" t="s">
        <v>335</v>
      </c>
      <c r="G65" s="168">
        <v>1180</v>
      </c>
    </row>
    <row r="66" spans="1:7" s="106" customFormat="1" ht="14.1" customHeight="1">
      <c r="A66" s="163"/>
      <c r="B66" s="160"/>
      <c r="C66" s="107" t="s">
        <v>460</v>
      </c>
      <c r="D66" s="107" t="s">
        <v>359</v>
      </c>
      <c r="E66" s="108">
        <v>43055</v>
      </c>
      <c r="F66" s="159" t="s">
        <v>459</v>
      </c>
      <c r="G66" s="166">
        <v>5515</v>
      </c>
    </row>
    <row r="67" spans="1:7" s="106" customFormat="1" ht="14.1" customHeight="1">
      <c r="A67" s="163"/>
      <c r="B67" s="161"/>
      <c r="C67" s="107" t="s">
        <v>461</v>
      </c>
      <c r="D67" s="107" t="s">
        <v>361</v>
      </c>
      <c r="E67" s="108">
        <v>43057</v>
      </c>
      <c r="F67" s="160"/>
      <c r="G67" s="167"/>
    </row>
    <row r="68" spans="1:7" s="106" customFormat="1" ht="14.1" customHeight="1">
      <c r="A68" s="163">
        <v>22</v>
      </c>
      <c r="B68" s="159" t="s">
        <v>396</v>
      </c>
      <c r="C68" s="107" t="s">
        <v>358</v>
      </c>
      <c r="D68" s="107" t="s">
        <v>359</v>
      </c>
      <c r="E68" s="108">
        <v>43055</v>
      </c>
      <c r="F68" s="162" t="s">
        <v>335</v>
      </c>
      <c r="G68" s="166">
        <v>3865</v>
      </c>
    </row>
    <row r="69" spans="1:7" s="106" customFormat="1" ht="14.1" customHeight="1">
      <c r="A69" s="163"/>
      <c r="B69" s="161"/>
      <c r="C69" s="107" t="s">
        <v>360</v>
      </c>
      <c r="D69" s="107" t="s">
        <v>361</v>
      </c>
      <c r="E69" s="108">
        <v>43057</v>
      </c>
      <c r="F69" s="162"/>
      <c r="G69" s="167"/>
    </row>
    <row r="70" spans="1:7" s="106" customFormat="1" ht="14.1" customHeight="1">
      <c r="A70" s="163">
        <v>23</v>
      </c>
      <c r="B70" s="159" t="s">
        <v>397</v>
      </c>
      <c r="C70" s="107" t="s">
        <v>358</v>
      </c>
      <c r="D70" s="107" t="s">
        <v>359</v>
      </c>
      <c r="E70" s="108">
        <v>43055</v>
      </c>
      <c r="F70" s="162" t="s">
        <v>335</v>
      </c>
      <c r="G70" s="166">
        <v>3865</v>
      </c>
    </row>
    <row r="71" spans="1:7" s="106" customFormat="1" ht="14.1" customHeight="1">
      <c r="A71" s="163"/>
      <c r="B71" s="161"/>
      <c r="C71" s="107" t="s">
        <v>360</v>
      </c>
      <c r="D71" s="107" t="s">
        <v>361</v>
      </c>
      <c r="E71" s="108">
        <v>43057</v>
      </c>
      <c r="F71" s="162"/>
      <c r="G71" s="167"/>
    </row>
    <row r="72" spans="1:7" s="106" customFormat="1" ht="14.1" customHeight="1">
      <c r="A72" s="163">
        <v>24</v>
      </c>
      <c r="B72" s="162" t="s">
        <v>398</v>
      </c>
      <c r="C72" s="107" t="s">
        <v>399</v>
      </c>
      <c r="D72" s="107" t="s">
        <v>337</v>
      </c>
      <c r="E72" s="108">
        <v>43055</v>
      </c>
      <c r="F72" s="162" t="s">
        <v>335</v>
      </c>
      <c r="G72" s="165">
        <v>4115</v>
      </c>
    </row>
    <row r="73" spans="1:7" s="106" customFormat="1" ht="14.1" customHeight="1">
      <c r="A73" s="163"/>
      <c r="B73" s="162"/>
      <c r="C73" s="107" t="s">
        <v>360</v>
      </c>
      <c r="D73" s="107" t="s">
        <v>361</v>
      </c>
      <c r="E73" s="108">
        <v>43057</v>
      </c>
      <c r="F73" s="162"/>
      <c r="G73" s="165"/>
    </row>
    <row r="74" spans="1:7" s="106" customFormat="1" ht="14.1" customHeight="1">
      <c r="A74" s="163">
        <v>25</v>
      </c>
      <c r="B74" s="159" t="s">
        <v>400</v>
      </c>
      <c r="C74" s="107" t="s">
        <v>401</v>
      </c>
      <c r="D74" s="107" t="s">
        <v>402</v>
      </c>
      <c r="E74" s="108">
        <v>43055</v>
      </c>
      <c r="F74" s="159" t="s">
        <v>335</v>
      </c>
      <c r="G74" s="165">
        <v>3785</v>
      </c>
    </row>
    <row r="75" spans="1:7" s="106" customFormat="1" ht="14.1" customHeight="1">
      <c r="A75" s="163"/>
      <c r="B75" s="160"/>
      <c r="C75" s="107" t="s">
        <v>403</v>
      </c>
      <c r="D75" s="107" t="s">
        <v>337</v>
      </c>
      <c r="E75" s="108">
        <v>43055</v>
      </c>
      <c r="F75" s="160"/>
      <c r="G75" s="165"/>
    </row>
    <row r="76" spans="1:7" s="106" customFormat="1" ht="14.1" customHeight="1">
      <c r="A76" s="163"/>
      <c r="B76" s="160"/>
      <c r="C76" s="107" t="s">
        <v>404</v>
      </c>
      <c r="D76" s="107" t="s">
        <v>405</v>
      </c>
      <c r="E76" s="108">
        <v>43058</v>
      </c>
      <c r="F76" s="160"/>
      <c r="G76" s="165"/>
    </row>
    <row r="77" spans="1:7" s="106" customFormat="1" ht="14.1" customHeight="1">
      <c r="A77" s="163"/>
      <c r="B77" s="161"/>
      <c r="C77" s="107" t="s">
        <v>406</v>
      </c>
      <c r="D77" s="107" t="s">
        <v>407</v>
      </c>
      <c r="E77" s="108">
        <v>43058</v>
      </c>
      <c r="F77" s="161"/>
      <c r="G77" s="165"/>
    </row>
    <row r="78" spans="1:7" s="106" customFormat="1" ht="14.1" customHeight="1">
      <c r="A78" s="163">
        <v>26</v>
      </c>
      <c r="B78" s="159" t="s">
        <v>408</v>
      </c>
      <c r="C78" s="107" t="s">
        <v>401</v>
      </c>
      <c r="D78" s="107" t="s">
        <v>402</v>
      </c>
      <c r="E78" s="108">
        <v>43055</v>
      </c>
      <c r="F78" s="159" t="s">
        <v>335</v>
      </c>
      <c r="G78" s="165">
        <v>3785</v>
      </c>
    </row>
    <row r="79" spans="1:7" s="106" customFormat="1" ht="14.1" customHeight="1">
      <c r="A79" s="163"/>
      <c r="B79" s="160"/>
      <c r="C79" s="107" t="s">
        <v>403</v>
      </c>
      <c r="D79" s="107" t="s">
        <v>337</v>
      </c>
      <c r="E79" s="108">
        <v>43055</v>
      </c>
      <c r="F79" s="160"/>
      <c r="G79" s="165"/>
    </row>
    <row r="80" spans="1:7" s="106" customFormat="1" ht="14.1" customHeight="1">
      <c r="A80" s="163"/>
      <c r="B80" s="160"/>
      <c r="C80" s="107" t="s">
        <v>404</v>
      </c>
      <c r="D80" s="107" t="s">
        <v>405</v>
      </c>
      <c r="E80" s="108">
        <v>43058</v>
      </c>
      <c r="F80" s="160"/>
      <c r="G80" s="165"/>
    </row>
    <row r="81" spans="1:7" s="106" customFormat="1" ht="14.1" customHeight="1">
      <c r="A81" s="163"/>
      <c r="B81" s="161"/>
      <c r="C81" s="107" t="s">
        <v>409</v>
      </c>
      <c r="D81" s="107" t="s">
        <v>407</v>
      </c>
      <c r="E81" s="108">
        <v>43058</v>
      </c>
      <c r="F81" s="161"/>
      <c r="G81" s="165"/>
    </row>
    <row r="82" spans="1:7" s="106" customFormat="1" ht="14.1" customHeight="1">
      <c r="A82" s="163">
        <v>27</v>
      </c>
      <c r="B82" s="159" t="s">
        <v>410</v>
      </c>
      <c r="C82" s="107" t="s">
        <v>411</v>
      </c>
      <c r="D82" s="107" t="s">
        <v>412</v>
      </c>
      <c r="E82" s="108">
        <v>43055</v>
      </c>
      <c r="F82" s="159" t="s">
        <v>335</v>
      </c>
      <c r="G82" s="170">
        <v>1867</v>
      </c>
    </row>
    <row r="83" spans="1:7" s="106" customFormat="1" ht="14.1" customHeight="1">
      <c r="A83" s="163"/>
      <c r="B83" s="160"/>
      <c r="C83" s="107" t="s">
        <v>413</v>
      </c>
      <c r="D83" s="107" t="s">
        <v>414</v>
      </c>
      <c r="E83" s="108">
        <v>43055</v>
      </c>
      <c r="F83" s="161"/>
      <c r="G83" s="172"/>
    </row>
    <row r="84" spans="1:7" s="106" customFormat="1" ht="14.1" customHeight="1">
      <c r="A84" s="163"/>
      <c r="B84" s="160"/>
      <c r="C84" s="107" t="s">
        <v>404</v>
      </c>
      <c r="D84" s="107" t="s">
        <v>405</v>
      </c>
      <c r="E84" s="108">
        <v>43058</v>
      </c>
      <c r="F84" s="159" t="s">
        <v>335</v>
      </c>
      <c r="G84" s="170">
        <v>2901</v>
      </c>
    </row>
    <row r="85" spans="1:7" s="106" customFormat="1" ht="14.1" customHeight="1">
      <c r="A85" s="163"/>
      <c r="B85" s="161"/>
      <c r="C85" s="107" t="s">
        <v>415</v>
      </c>
      <c r="D85" s="107" t="s">
        <v>416</v>
      </c>
      <c r="E85" s="108">
        <v>43058</v>
      </c>
      <c r="F85" s="161"/>
      <c r="G85" s="172"/>
    </row>
    <row r="86" spans="1:7" s="106" customFormat="1" ht="14.1" customHeight="1">
      <c r="A86" s="163">
        <v>28</v>
      </c>
      <c r="B86" s="162" t="s">
        <v>417</v>
      </c>
      <c r="C86" s="107" t="s">
        <v>418</v>
      </c>
      <c r="D86" s="107" t="s">
        <v>419</v>
      </c>
      <c r="E86" s="108">
        <v>43055</v>
      </c>
      <c r="F86" s="107" t="s">
        <v>335</v>
      </c>
      <c r="G86" s="169">
        <v>690</v>
      </c>
    </row>
    <row r="87" spans="1:7" s="106" customFormat="1" ht="14.1" customHeight="1">
      <c r="A87" s="163"/>
      <c r="B87" s="162"/>
      <c r="C87" s="107" t="s">
        <v>420</v>
      </c>
      <c r="D87" s="107" t="s">
        <v>421</v>
      </c>
      <c r="E87" s="108">
        <v>43055</v>
      </c>
      <c r="F87" s="107" t="s">
        <v>335</v>
      </c>
      <c r="G87" s="170">
        <v>4568</v>
      </c>
    </row>
    <row r="88" spans="1:7" s="106" customFormat="1" ht="14.1" customHeight="1">
      <c r="A88" s="163"/>
      <c r="B88" s="162"/>
      <c r="C88" s="107" t="s">
        <v>404</v>
      </c>
      <c r="D88" s="107" t="s">
        <v>339</v>
      </c>
      <c r="E88" s="108">
        <v>43058</v>
      </c>
      <c r="F88" s="159" t="s">
        <v>335</v>
      </c>
      <c r="G88" s="171"/>
    </row>
    <row r="89" spans="1:7" s="106" customFormat="1" ht="14.1" customHeight="1">
      <c r="A89" s="163"/>
      <c r="B89" s="162"/>
      <c r="C89" s="107" t="s">
        <v>422</v>
      </c>
      <c r="D89" s="107" t="s">
        <v>483</v>
      </c>
      <c r="E89" s="108">
        <v>43058</v>
      </c>
      <c r="F89" s="161"/>
      <c r="G89" s="172"/>
    </row>
    <row r="90" spans="1:7" s="106" customFormat="1" ht="14.1" customHeight="1">
      <c r="A90" s="163">
        <v>29</v>
      </c>
      <c r="B90" s="159" t="s">
        <v>423</v>
      </c>
      <c r="C90" s="107" t="s">
        <v>424</v>
      </c>
      <c r="D90" s="107" t="s">
        <v>425</v>
      </c>
      <c r="E90" s="108">
        <v>43055</v>
      </c>
      <c r="F90" s="107" t="s">
        <v>335</v>
      </c>
      <c r="G90" s="166">
        <v>5148</v>
      </c>
    </row>
    <row r="91" spans="1:7" s="106" customFormat="1" ht="14.1" customHeight="1">
      <c r="A91" s="163"/>
      <c r="B91" s="160"/>
      <c r="C91" s="107" t="s">
        <v>426</v>
      </c>
      <c r="D91" s="107" t="s">
        <v>427</v>
      </c>
      <c r="E91" s="108">
        <v>43058</v>
      </c>
      <c r="F91" s="107" t="s">
        <v>335</v>
      </c>
      <c r="G91" s="167"/>
    </row>
    <row r="92" spans="1:7" s="106" customFormat="1" ht="14.1" customHeight="1">
      <c r="A92" s="163"/>
      <c r="B92" s="161"/>
      <c r="C92" s="107" t="s">
        <v>428</v>
      </c>
      <c r="D92" s="107" t="s">
        <v>429</v>
      </c>
      <c r="E92" s="108">
        <v>43058</v>
      </c>
      <c r="F92" s="107" t="s">
        <v>335</v>
      </c>
      <c r="G92" s="168">
        <v>530</v>
      </c>
    </row>
    <row r="93" spans="1:7" s="106" customFormat="1" ht="14.1" customHeight="1">
      <c r="A93" s="163">
        <v>30</v>
      </c>
      <c r="B93" s="159" t="s">
        <v>430</v>
      </c>
      <c r="C93" s="107" t="s">
        <v>424</v>
      </c>
      <c r="D93" s="107" t="s">
        <v>425</v>
      </c>
      <c r="E93" s="108">
        <v>43055</v>
      </c>
      <c r="F93" s="107" t="s">
        <v>335</v>
      </c>
      <c r="G93" s="166">
        <v>5148</v>
      </c>
    </row>
    <row r="94" spans="1:7" s="106" customFormat="1" ht="14.1" customHeight="1">
      <c r="A94" s="163"/>
      <c r="B94" s="160"/>
      <c r="C94" s="107" t="s">
        <v>426</v>
      </c>
      <c r="D94" s="107" t="s">
        <v>427</v>
      </c>
      <c r="E94" s="108">
        <v>43058</v>
      </c>
      <c r="F94" s="107" t="s">
        <v>335</v>
      </c>
      <c r="G94" s="167"/>
    </row>
    <row r="95" spans="1:7" s="106" customFormat="1" ht="14.1" customHeight="1">
      <c r="A95" s="163"/>
      <c r="B95" s="161"/>
      <c r="C95" s="107" t="s">
        <v>428</v>
      </c>
      <c r="D95" s="107" t="s">
        <v>429</v>
      </c>
      <c r="E95" s="108">
        <v>43058</v>
      </c>
      <c r="F95" s="107" t="s">
        <v>335</v>
      </c>
      <c r="G95" s="168">
        <v>530</v>
      </c>
    </row>
    <row r="96" spans="1:7" s="106" customFormat="1" ht="14.1" customHeight="1">
      <c r="A96" s="163">
        <v>31</v>
      </c>
      <c r="B96" s="164" t="s">
        <v>431</v>
      </c>
      <c r="C96" s="107" t="s">
        <v>424</v>
      </c>
      <c r="D96" s="107" t="s">
        <v>425</v>
      </c>
      <c r="E96" s="108">
        <v>43055</v>
      </c>
      <c r="F96" s="107" t="s">
        <v>335</v>
      </c>
      <c r="G96" s="166">
        <v>5148</v>
      </c>
    </row>
    <row r="97" spans="1:7" s="106" customFormat="1" ht="14.1" customHeight="1">
      <c r="A97" s="163"/>
      <c r="B97" s="164"/>
      <c r="C97" s="107" t="s">
        <v>497</v>
      </c>
      <c r="D97" s="107" t="s">
        <v>427</v>
      </c>
      <c r="E97" s="108">
        <v>43058</v>
      </c>
      <c r="F97" s="107" t="s">
        <v>335</v>
      </c>
      <c r="G97" s="167"/>
    </row>
    <row r="98" spans="1:7" s="106" customFormat="1" ht="14.1" customHeight="1">
      <c r="A98" s="163"/>
      <c r="B98" s="164"/>
      <c r="C98" s="107" t="s">
        <v>428</v>
      </c>
      <c r="D98" s="107" t="s">
        <v>429</v>
      </c>
      <c r="E98" s="108">
        <v>43058</v>
      </c>
      <c r="F98" s="107" t="s">
        <v>335</v>
      </c>
      <c r="G98" s="168">
        <v>530</v>
      </c>
    </row>
    <row r="99" spans="1:7" s="106" customFormat="1" ht="14.1" customHeight="1">
      <c r="A99" s="163">
        <v>32</v>
      </c>
      <c r="B99" s="159" t="s">
        <v>432</v>
      </c>
      <c r="C99" s="107" t="s">
        <v>401</v>
      </c>
      <c r="D99" s="107" t="s">
        <v>402</v>
      </c>
      <c r="E99" s="108">
        <v>43055</v>
      </c>
      <c r="F99" s="159" t="s">
        <v>335</v>
      </c>
      <c r="G99" s="165">
        <v>3785</v>
      </c>
    </row>
    <row r="100" spans="1:7" s="106" customFormat="1" ht="14.1" customHeight="1">
      <c r="A100" s="163"/>
      <c r="B100" s="160"/>
      <c r="C100" s="107" t="s">
        <v>433</v>
      </c>
      <c r="D100" s="107" t="s">
        <v>337</v>
      </c>
      <c r="E100" s="108">
        <v>43055</v>
      </c>
      <c r="F100" s="160"/>
      <c r="G100" s="165"/>
    </row>
    <row r="101" spans="1:7" s="106" customFormat="1" ht="14.1" customHeight="1">
      <c r="A101" s="163"/>
      <c r="B101" s="160"/>
      <c r="C101" s="107" t="s">
        <v>404</v>
      </c>
      <c r="D101" s="107" t="s">
        <v>405</v>
      </c>
      <c r="E101" s="108">
        <v>43058</v>
      </c>
      <c r="F101" s="160"/>
      <c r="G101" s="165"/>
    </row>
    <row r="102" spans="1:7" s="106" customFormat="1" ht="14.1" customHeight="1">
      <c r="A102" s="163"/>
      <c r="B102" s="161"/>
      <c r="C102" s="107" t="s">
        <v>409</v>
      </c>
      <c r="D102" s="107" t="s">
        <v>407</v>
      </c>
      <c r="E102" s="108">
        <v>43058</v>
      </c>
      <c r="F102" s="161"/>
      <c r="G102" s="165"/>
    </row>
    <row r="103" spans="1:7" s="106" customFormat="1" ht="14.1" customHeight="1">
      <c r="A103" s="163">
        <v>33</v>
      </c>
      <c r="B103" s="159" t="s">
        <v>434</v>
      </c>
      <c r="C103" s="107" t="s">
        <v>435</v>
      </c>
      <c r="D103" s="107" t="s">
        <v>436</v>
      </c>
      <c r="E103" s="108">
        <v>43055</v>
      </c>
      <c r="F103" s="159" t="s">
        <v>335</v>
      </c>
      <c r="G103" s="165">
        <v>3690</v>
      </c>
    </row>
    <row r="104" spans="1:7" s="106" customFormat="1" ht="14.1" customHeight="1">
      <c r="A104" s="163"/>
      <c r="B104" s="160"/>
      <c r="C104" s="107" t="s">
        <v>437</v>
      </c>
      <c r="D104" s="107" t="s">
        <v>438</v>
      </c>
      <c r="E104" s="108">
        <v>43055</v>
      </c>
      <c r="F104" s="160"/>
      <c r="G104" s="165"/>
    </row>
    <row r="105" spans="1:7" s="106" customFormat="1" ht="14.1" customHeight="1">
      <c r="A105" s="163"/>
      <c r="B105" s="160"/>
      <c r="C105" s="107" t="s">
        <v>404</v>
      </c>
      <c r="D105" s="107" t="s">
        <v>405</v>
      </c>
      <c r="E105" s="108">
        <v>43058</v>
      </c>
      <c r="F105" s="160"/>
      <c r="G105" s="165"/>
    </row>
    <row r="106" spans="1:7" s="106" customFormat="1" ht="14.1" customHeight="1">
      <c r="A106" s="163"/>
      <c r="B106" s="161"/>
      <c r="C106" s="107" t="s">
        <v>439</v>
      </c>
      <c r="D106" s="107" t="s">
        <v>440</v>
      </c>
      <c r="E106" s="108">
        <v>43058</v>
      </c>
      <c r="F106" s="161"/>
      <c r="G106" s="165"/>
    </row>
    <row r="107" spans="1:7" s="106" customFormat="1" ht="14.1" customHeight="1">
      <c r="A107" s="163">
        <v>34</v>
      </c>
      <c r="B107" s="159" t="s">
        <v>441</v>
      </c>
      <c r="C107" s="107" t="s">
        <v>435</v>
      </c>
      <c r="D107" s="107" t="s">
        <v>436</v>
      </c>
      <c r="E107" s="108">
        <v>43055</v>
      </c>
      <c r="F107" s="159" t="s">
        <v>335</v>
      </c>
      <c r="G107" s="165">
        <v>3690</v>
      </c>
    </row>
    <row r="108" spans="1:7" s="106" customFormat="1" ht="14.1" customHeight="1">
      <c r="A108" s="163"/>
      <c r="B108" s="160"/>
      <c r="C108" s="107" t="s">
        <v>437</v>
      </c>
      <c r="D108" s="107" t="s">
        <v>438</v>
      </c>
      <c r="E108" s="108">
        <v>43055</v>
      </c>
      <c r="F108" s="160"/>
      <c r="G108" s="165"/>
    </row>
    <row r="109" spans="1:7" s="106" customFormat="1" ht="14.1" customHeight="1">
      <c r="A109" s="163"/>
      <c r="B109" s="160"/>
      <c r="C109" s="107" t="s">
        <v>404</v>
      </c>
      <c r="D109" s="107" t="s">
        <v>405</v>
      </c>
      <c r="E109" s="108">
        <v>43058</v>
      </c>
      <c r="F109" s="160"/>
      <c r="G109" s="165"/>
    </row>
    <row r="110" spans="1:7" s="106" customFormat="1" ht="14.1" customHeight="1">
      <c r="A110" s="163"/>
      <c r="B110" s="161"/>
      <c r="C110" s="107" t="s">
        <v>439</v>
      </c>
      <c r="D110" s="107" t="s">
        <v>440</v>
      </c>
      <c r="E110" s="108">
        <v>43058</v>
      </c>
      <c r="F110" s="161"/>
      <c r="G110" s="165"/>
    </row>
    <row r="111" spans="1:7" s="106" customFormat="1" ht="14.1" customHeight="1">
      <c r="A111" s="163">
        <v>35</v>
      </c>
      <c r="B111" s="159" t="s">
        <v>442</v>
      </c>
      <c r="C111" s="113" t="s">
        <v>433</v>
      </c>
      <c r="D111" s="107" t="s">
        <v>443</v>
      </c>
      <c r="E111" s="108">
        <v>43055</v>
      </c>
      <c r="F111" s="107" t="s">
        <v>335</v>
      </c>
      <c r="G111" s="168">
        <v>1727</v>
      </c>
    </row>
    <row r="112" spans="1:7" s="106" customFormat="1" ht="14.1" customHeight="1">
      <c r="A112" s="163"/>
      <c r="B112" s="160"/>
      <c r="C112" s="107" t="s">
        <v>444</v>
      </c>
      <c r="D112" s="107" t="s">
        <v>361</v>
      </c>
      <c r="E112" s="108">
        <v>43058</v>
      </c>
      <c r="F112" s="107" t="s">
        <v>335</v>
      </c>
      <c r="G112" s="168">
        <v>2388</v>
      </c>
    </row>
    <row r="113" spans="1:7" s="106" customFormat="1" ht="14.1" customHeight="1">
      <c r="A113" s="163"/>
      <c r="B113" s="160"/>
      <c r="C113" s="107" t="s">
        <v>479</v>
      </c>
      <c r="D113" s="103" t="s">
        <v>339</v>
      </c>
      <c r="E113" s="108">
        <v>43058</v>
      </c>
      <c r="F113" s="159" t="s">
        <v>335</v>
      </c>
      <c r="G113" s="166">
        <v>4368</v>
      </c>
    </row>
    <row r="114" spans="1:7" s="106" customFormat="1" ht="14.1" customHeight="1">
      <c r="A114" s="163"/>
      <c r="B114" s="161"/>
      <c r="C114" s="107" t="s">
        <v>480</v>
      </c>
      <c r="D114" s="103" t="s">
        <v>464</v>
      </c>
      <c r="E114" s="108">
        <v>43058</v>
      </c>
      <c r="F114" s="161"/>
      <c r="G114" s="167"/>
    </row>
    <row r="115" spans="1:7" s="106" customFormat="1" ht="14.1" customHeight="1">
      <c r="A115" s="163">
        <v>36</v>
      </c>
      <c r="B115" s="159" t="s">
        <v>445</v>
      </c>
      <c r="C115" s="107" t="s">
        <v>435</v>
      </c>
      <c r="D115" s="107" t="s">
        <v>436</v>
      </c>
      <c r="E115" s="108">
        <v>43055</v>
      </c>
      <c r="F115" s="159" t="s">
        <v>335</v>
      </c>
      <c r="G115" s="165">
        <v>3785</v>
      </c>
    </row>
    <row r="116" spans="1:7" s="106" customFormat="1" ht="14.1" customHeight="1">
      <c r="A116" s="163"/>
      <c r="B116" s="160"/>
      <c r="C116" s="107" t="s">
        <v>437</v>
      </c>
      <c r="D116" s="107" t="s">
        <v>438</v>
      </c>
      <c r="E116" s="108">
        <v>43055</v>
      </c>
      <c r="F116" s="160"/>
      <c r="G116" s="165"/>
    </row>
    <row r="117" spans="1:7" s="106" customFormat="1" ht="14.1" customHeight="1">
      <c r="A117" s="163"/>
      <c r="B117" s="160"/>
      <c r="C117" s="107" t="s">
        <v>404</v>
      </c>
      <c r="D117" s="107" t="s">
        <v>405</v>
      </c>
      <c r="E117" s="108">
        <v>43058</v>
      </c>
      <c r="F117" s="160"/>
      <c r="G117" s="165"/>
    </row>
    <row r="118" spans="1:7" s="106" customFormat="1" ht="14.1" customHeight="1">
      <c r="A118" s="163"/>
      <c r="B118" s="161"/>
      <c r="C118" s="107" t="s">
        <v>439</v>
      </c>
      <c r="D118" s="107" t="s">
        <v>440</v>
      </c>
      <c r="E118" s="108">
        <v>43058</v>
      </c>
      <c r="F118" s="161"/>
      <c r="G118" s="165"/>
    </row>
    <row r="119" spans="1:7" s="106" customFormat="1" ht="14.1" customHeight="1">
      <c r="A119" s="163">
        <v>37</v>
      </c>
      <c r="B119" s="159" t="s">
        <v>447</v>
      </c>
      <c r="C119" s="107" t="s">
        <v>358</v>
      </c>
      <c r="D119" s="107" t="s">
        <v>359</v>
      </c>
      <c r="E119" s="108">
        <v>43055</v>
      </c>
      <c r="F119" s="159" t="s">
        <v>335</v>
      </c>
      <c r="G119" s="165">
        <v>7506</v>
      </c>
    </row>
    <row r="120" spans="1:7" s="106" customFormat="1" ht="14.1" customHeight="1">
      <c r="A120" s="163"/>
      <c r="B120" s="161"/>
      <c r="C120" s="107" t="s">
        <v>360</v>
      </c>
      <c r="D120" s="107" t="s">
        <v>361</v>
      </c>
      <c r="E120" s="108">
        <v>43057</v>
      </c>
      <c r="F120" s="161"/>
      <c r="G120" s="165"/>
    </row>
    <row r="121" spans="1:7" s="106" customFormat="1" ht="14.1" customHeight="1">
      <c r="A121" s="163">
        <v>38</v>
      </c>
      <c r="B121" s="162" t="s">
        <v>448</v>
      </c>
      <c r="C121" s="107" t="s">
        <v>477</v>
      </c>
      <c r="D121" s="107" t="s">
        <v>478</v>
      </c>
      <c r="E121" s="108">
        <v>43056</v>
      </c>
      <c r="F121" s="107" t="s">
        <v>335</v>
      </c>
      <c r="G121" s="165">
        <v>4508</v>
      </c>
    </row>
    <row r="122" spans="1:7" s="106" customFormat="1" ht="14.1" customHeight="1">
      <c r="A122" s="163"/>
      <c r="B122" s="162"/>
      <c r="C122" s="107" t="s">
        <v>449</v>
      </c>
      <c r="D122" s="107" t="s">
        <v>450</v>
      </c>
      <c r="E122" s="108">
        <v>43057</v>
      </c>
      <c r="F122" s="107" t="s">
        <v>335</v>
      </c>
      <c r="G122" s="165"/>
    </row>
    <row r="123" spans="1:7" s="106" customFormat="1" ht="14.1" customHeight="1">
      <c r="A123" s="163">
        <v>39</v>
      </c>
      <c r="B123" s="159" t="s">
        <v>451</v>
      </c>
      <c r="C123" s="107" t="s">
        <v>358</v>
      </c>
      <c r="D123" s="107" t="s">
        <v>359</v>
      </c>
      <c r="E123" s="108">
        <v>43055</v>
      </c>
      <c r="F123" s="159" t="s">
        <v>335</v>
      </c>
      <c r="G123" s="165">
        <v>6125</v>
      </c>
    </row>
    <row r="124" spans="1:7" s="106" customFormat="1" ht="14.1" customHeight="1">
      <c r="A124" s="163"/>
      <c r="B124" s="161"/>
      <c r="C124" s="107" t="s">
        <v>360</v>
      </c>
      <c r="D124" s="107" t="s">
        <v>361</v>
      </c>
      <c r="E124" s="108">
        <v>43057</v>
      </c>
      <c r="F124" s="161"/>
      <c r="G124" s="165"/>
    </row>
    <row r="125" spans="1:7" s="106" customFormat="1" ht="14.1" customHeight="1">
      <c r="A125" s="163">
        <v>40</v>
      </c>
      <c r="B125" s="159" t="s">
        <v>465</v>
      </c>
      <c r="C125" s="107" t="s">
        <v>358</v>
      </c>
      <c r="D125" s="107" t="s">
        <v>359</v>
      </c>
      <c r="E125" s="108">
        <v>43055</v>
      </c>
      <c r="F125" s="162" t="s">
        <v>335</v>
      </c>
      <c r="G125" s="165">
        <v>3865</v>
      </c>
    </row>
    <row r="126" spans="1:7" s="106" customFormat="1" ht="14.1" customHeight="1">
      <c r="A126" s="163"/>
      <c r="B126" s="161"/>
      <c r="C126" s="107" t="s">
        <v>360</v>
      </c>
      <c r="D126" s="107" t="s">
        <v>361</v>
      </c>
      <c r="E126" s="108">
        <v>43057</v>
      </c>
      <c r="F126" s="162"/>
      <c r="G126" s="165"/>
    </row>
    <row r="127" spans="1:7" s="106" customFormat="1" ht="14.1" customHeight="1">
      <c r="A127" s="163">
        <v>41</v>
      </c>
      <c r="B127" s="159" t="s">
        <v>466</v>
      </c>
      <c r="C127" s="107" t="s">
        <v>358</v>
      </c>
      <c r="D127" s="107" t="s">
        <v>359</v>
      </c>
      <c r="E127" s="108">
        <v>43055</v>
      </c>
      <c r="F127" s="162" t="s">
        <v>335</v>
      </c>
      <c r="G127" s="165">
        <v>3865</v>
      </c>
    </row>
    <row r="128" spans="1:7" s="106" customFormat="1" ht="14.1" customHeight="1">
      <c r="A128" s="163"/>
      <c r="B128" s="161"/>
      <c r="C128" s="107" t="s">
        <v>360</v>
      </c>
      <c r="D128" s="107" t="s">
        <v>361</v>
      </c>
      <c r="E128" s="108">
        <v>43057</v>
      </c>
      <c r="F128" s="162"/>
      <c r="G128" s="165"/>
    </row>
    <row r="129" spans="1:7" s="106" customFormat="1" ht="14.1" customHeight="1">
      <c r="A129" s="163">
        <v>42</v>
      </c>
      <c r="B129" s="159" t="s">
        <v>467</v>
      </c>
      <c r="C129" s="107" t="s">
        <v>358</v>
      </c>
      <c r="D129" s="107" t="s">
        <v>359</v>
      </c>
      <c r="E129" s="108">
        <v>43055</v>
      </c>
      <c r="F129" s="107" t="s">
        <v>335</v>
      </c>
      <c r="G129" s="165">
        <v>3838</v>
      </c>
    </row>
    <row r="130" spans="1:7" s="106" customFormat="1" ht="14.1" customHeight="1">
      <c r="A130" s="163"/>
      <c r="B130" s="161"/>
      <c r="C130" s="107" t="s">
        <v>360</v>
      </c>
      <c r="D130" s="107" t="s">
        <v>390</v>
      </c>
      <c r="E130" s="108">
        <v>43057</v>
      </c>
      <c r="F130" s="107" t="s">
        <v>335</v>
      </c>
      <c r="G130" s="165"/>
    </row>
    <row r="131" spans="1:7" s="106" customFormat="1" ht="14.1" customHeight="1">
      <c r="A131" s="163">
        <v>43</v>
      </c>
      <c r="B131" s="159" t="s">
        <v>468</v>
      </c>
      <c r="C131" s="107" t="s">
        <v>358</v>
      </c>
      <c r="D131" s="107" t="s">
        <v>359</v>
      </c>
      <c r="E131" s="108">
        <v>43055</v>
      </c>
      <c r="F131" s="162" t="s">
        <v>335</v>
      </c>
      <c r="G131" s="166">
        <v>3865</v>
      </c>
    </row>
    <row r="132" spans="1:7" s="106" customFormat="1" ht="14.1" customHeight="1">
      <c r="A132" s="163"/>
      <c r="B132" s="161"/>
      <c r="C132" s="107" t="s">
        <v>360</v>
      </c>
      <c r="D132" s="107" t="s">
        <v>361</v>
      </c>
      <c r="E132" s="108">
        <v>43057</v>
      </c>
      <c r="F132" s="162"/>
      <c r="G132" s="167"/>
    </row>
    <row r="133" spans="1:7" s="106" customFormat="1" ht="14.1" customHeight="1">
      <c r="A133" s="163">
        <v>44</v>
      </c>
      <c r="B133" s="159" t="s">
        <v>469</v>
      </c>
      <c r="C133" s="107" t="s">
        <v>358</v>
      </c>
      <c r="D133" s="107" t="s">
        <v>359</v>
      </c>
      <c r="E133" s="108">
        <v>43055</v>
      </c>
      <c r="F133" s="162" t="s">
        <v>335</v>
      </c>
      <c r="G133" s="166">
        <v>3865</v>
      </c>
    </row>
    <row r="134" spans="1:7" s="106" customFormat="1" ht="14.1" customHeight="1">
      <c r="A134" s="163"/>
      <c r="B134" s="161"/>
      <c r="C134" s="107" t="s">
        <v>360</v>
      </c>
      <c r="D134" s="107" t="s">
        <v>361</v>
      </c>
      <c r="E134" s="108">
        <v>43057</v>
      </c>
      <c r="F134" s="162"/>
      <c r="G134" s="167"/>
    </row>
    <row r="135" spans="1:7" s="106" customFormat="1" ht="14.1" customHeight="1">
      <c r="A135" s="163">
        <v>45</v>
      </c>
      <c r="B135" s="159" t="s">
        <v>470</v>
      </c>
      <c r="C135" s="107" t="s">
        <v>358</v>
      </c>
      <c r="D135" s="107" t="s">
        <v>359</v>
      </c>
      <c r="E135" s="108">
        <v>43055</v>
      </c>
      <c r="F135" s="162" t="s">
        <v>335</v>
      </c>
      <c r="G135" s="166">
        <v>3865</v>
      </c>
    </row>
    <row r="136" spans="1:7" s="106" customFormat="1" ht="14.1" customHeight="1">
      <c r="A136" s="163"/>
      <c r="B136" s="161"/>
      <c r="C136" s="107" t="s">
        <v>360</v>
      </c>
      <c r="D136" s="107" t="s">
        <v>361</v>
      </c>
      <c r="E136" s="108">
        <v>43057</v>
      </c>
      <c r="F136" s="162"/>
      <c r="G136" s="167"/>
    </row>
    <row r="137" spans="1:7" s="106" customFormat="1" ht="14.1" customHeight="1">
      <c r="A137" s="163">
        <v>46</v>
      </c>
      <c r="B137" s="162" t="s">
        <v>446</v>
      </c>
      <c r="C137" s="107" t="s">
        <v>379</v>
      </c>
      <c r="D137" s="107" t="s">
        <v>359</v>
      </c>
      <c r="E137" s="108">
        <v>43055</v>
      </c>
      <c r="F137" s="162" t="s">
        <v>335</v>
      </c>
      <c r="G137" s="165">
        <v>6015</v>
      </c>
    </row>
    <row r="138" spans="1:7" s="106" customFormat="1" ht="14.1" customHeight="1">
      <c r="A138" s="163"/>
      <c r="B138" s="162"/>
      <c r="C138" s="107" t="s">
        <v>381</v>
      </c>
      <c r="D138" s="107" t="s">
        <v>361</v>
      </c>
      <c r="E138" s="108">
        <v>43057</v>
      </c>
      <c r="F138" s="162"/>
      <c r="G138" s="165"/>
    </row>
    <row r="139" spans="1:7" ht="24" customHeight="1">
      <c r="F139" s="123" t="s">
        <v>473</v>
      </c>
      <c r="G139" s="123">
        <f>SUM(G2:G138)</f>
        <v>216731</v>
      </c>
    </row>
  </sheetData>
  <mergeCells count="183">
    <mergeCell ref="G2:G5"/>
    <mergeCell ref="B6:B9"/>
    <mergeCell ref="F6:F9"/>
    <mergeCell ref="G6:G9"/>
    <mergeCell ref="B2:B5"/>
    <mergeCell ref="F2:F5"/>
    <mergeCell ref="G18:G20"/>
    <mergeCell ref="B22:B25"/>
    <mergeCell ref="F22:F24"/>
    <mergeCell ref="G22:G24"/>
    <mergeCell ref="B18:B21"/>
    <mergeCell ref="F18:F20"/>
    <mergeCell ref="G10:G13"/>
    <mergeCell ref="B14:B17"/>
    <mergeCell ref="F14:F17"/>
    <mergeCell ref="G14:G17"/>
    <mergeCell ref="B10:B13"/>
    <mergeCell ref="F10:F13"/>
    <mergeCell ref="G32:G33"/>
    <mergeCell ref="B34:B35"/>
    <mergeCell ref="F34:F35"/>
    <mergeCell ref="G34:G35"/>
    <mergeCell ref="B32:B33"/>
    <mergeCell ref="F32:F33"/>
    <mergeCell ref="G26:G29"/>
    <mergeCell ref="B30:B31"/>
    <mergeCell ref="F30:F31"/>
    <mergeCell ref="G30:G31"/>
    <mergeCell ref="B26:B29"/>
    <mergeCell ref="F26:F29"/>
    <mergeCell ref="G55:G56"/>
    <mergeCell ref="B57:B58"/>
    <mergeCell ref="G48:G49"/>
    <mergeCell ref="G40:G41"/>
    <mergeCell ref="G42:G43"/>
    <mergeCell ref="G36:G37"/>
    <mergeCell ref="B38:B41"/>
    <mergeCell ref="G38:G39"/>
    <mergeCell ref="B36:B37"/>
    <mergeCell ref="F36:F37"/>
    <mergeCell ref="G45:G46"/>
    <mergeCell ref="F48:F49"/>
    <mergeCell ref="F52:F53"/>
    <mergeCell ref="A78:A81"/>
    <mergeCell ref="A82:A85"/>
    <mergeCell ref="B129:B130"/>
    <mergeCell ref="G129:G130"/>
    <mergeCell ref="B55:B56"/>
    <mergeCell ref="F55:F56"/>
    <mergeCell ref="G127:G128"/>
    <mergeCell ref="B127:B128"/>
    <mergeCell ref="F127:F128"/>
    <mergeCell ref="B125:B126"/>
    <mergeCell ref="F125:F126"/>
    <mergeCell ref="G125:G126"/>
    <mergeCell ref="G66:G67"/>
    <mergeCell ref="F66:F67"/>
    <mergeCell ref="G61:G62"/>
    <mergeCell ref="F63:F64"/>
    <mergeCell ref="B61:B62"/>
    <mergeCell ref="G57:G58"/>
    <mergeCell ref="B59:B60"/>
    <mergeCell ref="F59:F60"/>
    <mergeCell ref="G59:G60"/>
    <mergeCell ref="G68:G69"/>
    <mergeCell ref="B70:B71"/>
    <mergeCell ref="F72:F73"/>
    <mergeCell ref="F70:F71"/>
    <mergeCell ref="G70:G71"/>
    <mergeCell ref="B68:B69"/>
    <mergeCell ref="F68:F69"/>
    <mergeCell ref="G82:G83"/>
    <mergeCell ref="F84:F85"/>
    <mergeCell ref="G84:G85"/>
    <mergeCell ref="B82:B85"/>
    <mergeCell ref="F82:F83"/>
    <mergeCell ref="G74:G77"/>
    <mergeCell ref="B78:B81"/>
    <mergeCell ref="F78:F81"/>
    <mergeCell ref="G78:G81"/>
    <mergeCell ref="B74:B77"/>
    <mergeCell ref="F74:F77"/>
    <mergeCell ref="G72:G73"/>
    <mergeCell ref="B72:B73"/>
    <mergeCell ref="A34:A35"/>
    <mergeCell ref="A36:A37"/>
    <mergeCell ref="A38:A41"/>
    <mergeCell ref="B42:B44"/>
    <mergeCell ref="A42:A44"/>
    <mergeCell ref="B45:B49"/>
    <mergeCell ref="A45:A49"/>
    <mergeCell ref="A63:A67"/>
    <mergeCell ref="G96:G97"/>
    <mergeCell ref="F61:F62"/>
    <mergeCell ref="G52:G53"/>
    <mergeCell ref="F50:F51"/>
    <mergeCell ref="A74:A77"/>
    <mergeCell ref="B93:B95"/>
    <mergeCell ref="G93:G94"/>
    <mergeCell ref="A86:A89"/>
    <mergeCell ref="A90:A92"/>
    <mergeCell ref="A93:A95"/>
    <mergeCell ref="G63:G64"/>
    <mergeCell ref="G87:G89"/>
    <mergeCell ref="B96:B98"/>
    <mergeCell ref="A68:A69"/>
    <mergeCell ref="A70:A71"/>
    <mergeCell ref="A72:A73"/>
    <mergeCell ref="B99:B102"/>
    <mergeCell ref="F99:F102"/>
    <mergeCell ref="G99:G102"/>
    <mergeCell ref="A61:A62"/>
    <mergeCell ref="B63:B67"/>
    <mergeCell ref="B50:B51"/>
    <mergeCell ref="A2:A5"/>
    <mergeCell ref="A6:A9"/>
    <mergeCell ref="A10:A13"/>
    <mergeCell ref="A14:A17"/>
    <mergeCell ref="A18:A21"/>
    <mergeCell ref="A22:A25"/>
    <mergeCell ref="A26:A29"/>
    <mergeCell ref="A30:A31"/>
    <mergeCell ref="A32:A33"/>
    <mergeCell ref="A50:A51"/>
    <mergeCell ref="B52:B54"/>
    <mergeCell ref="A52:A54"/>
    <mergeCell ref="A55:A56"/>
    <mergeCell ref="A57:A58"/>
    <mergeCell ref="A59:A60"/>
    <mergeCell ref="F57:F58"/>
    <mergeCell ref="G50:G51"/>
    <mergeCell ref="F88:F89"/>
    <mergeCell ref="G121:G122"/>
    <mergeCell ref="B123:B124"/>
    <mergeCell ref="F123:F124"/>
    <mergeCell ref="G123:G124"/>
    <mergeCell ref="B119:B120"/>
    <mergeCell ref="F119:F120"/>
    <mergeCell ref="G119:G120"/>
    <mergeCell ref="G115:G118"/>
    <mergeCell ref="B115:B118"/>
    <mergeCell ref="F115:F118"/>
    <mergeCell ref="B121:B122"/>
    <mergeCell ref="A137:A138"/>
    <mergeCell ref="A131:A132"/>
    <mergeCell ref="A133:A134"/>
    <mergeCell ref="A135:A136"/>
    <mergeCell ref="A129:A130"/>
    <mergeCell ref="A96:A98"/>
    <mergeCell ref="A99:A102"/>
    <mergeCell ref="A103:A106"/>
    <mergeCell ref="A107:A110"/>
    <mergeCell ref="A111:A114"/>
    <mergeCell ref="A119:A120"/>
    <mergeCell ref="A121:A122"/>
    <mergeCell ref="A123:A124"/>
    <mergeCell ref="A125:A126"/>
    <mergeCell ref="A127:A128"/>
    <mergeCell ref="A115:A118"/>
    <mergeCell ref="B90:B92"/>
    <mergeCell ref="G90:G91"/>
    <mergeCell ref="B86:B89"/>
    <mergeCell ref="G137:G138"/>
    <mergeCell ref="B137:B138"/>
    <mergeCell ref="F137:F138"/>
    <mergeCell ref="G135:G136"/>
    <mergeCell ref="B135:B136"/>
    <mergeCell ref="F135:F136"/>
    <mergeCell ref="G133:G134"/>
    <mergeCell ref="B133:B134"/>
    <mergeCell ref="F133:F134"/>
    <mergeCell ref="G131:G132"/>
    <mergeCell ref="B131:B132"/>
    <mergeCell ref="F131:F132"/>
    <mergeCell ref="B111:B114"/>
    <mergeCell ref="G113:G114"/>
    <mergeCell ref="F113:F114"/>
    <mergeCell ref="G103:G106"/>
    <mergeCell ref="B107:B110"/>
    <mergeCell ref="F107:F110"/>
    <mergeCell ref="G107:G110"/>
    <mergeCell ref="B103:B106"/>
    <mergeCell ref="F103:F10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报价单</vt:lpstr>
      <vt:lpstr>各地接送</vt:lpstr>
      <vt:lpstr>机票明细</vt:lpstr>
      <vt:lpstr>各地接送!Print_Titles</vt:lpstr>
      <vt:lpstr>机票明细!Print_Titles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2017-12-18T10:47:00Z</dcterms:modified>
</cp:coreProperties>
</file>