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报价PLANB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<sst xmlns="http://schemas.openxmlformats.org/spreadsheetml/2006/main" count="380" uniqueCount="132">
  <si>
    <t>客户名称</t>
  </si>
  <si>
    <t>业务联系人</t>
  </si>
  <si>
    <t>联系方式</t>
  </si>
  <si>
    <t>项目名称</t>
  </si>
  <si>
    <t>2月媒体活动</t>
  </si>
  <si>
    <t>采购联系人</t>
  </si>
  <si>
    <t>冯皓星</t>
  </si>
  <si>
    <t>项目日期</t>
  </si>
  <si>
    <t>接待人数</t>
  </si>
  <si>
    <t>目的地</t>
  </si>
  <si>
    <t>北京</t>
  </si>
  <si>
    <t>报价时间</t>
  </si>
  <si>
    <t>2024.2.4</t>
  </si>
  <si>
    <t>项目经理</t>
  </si>
  <si>
    <t>张兆洁</t>
  </si>
  <si>
    <t>邮箱地址</t>
  </si>
  <si>
    <t>hefangyu@cct.cn</t>
  </si>
  <si>
    <t>收入明细</t>
  </si>
  <si>
    <t>项目</t>
  </si>
  <si>
    <t>舱位等级</t>
  </si>
  <si>
    <t>数量</t>
  </si>
  <si>
    <t>单位</t>
  </si>
  <si>
    <t>单价</t>
  </si>
  <si>
    <t>预估采购金额</t>
  </si>
  <si>
    <t>备注</t>
  </si>
  <si>
    <t>大交通</t>
  </si>
  <si>
    <t>各地往返北京</t>
  </si>
  <si>
    <t>经济舱（境内）</t>
  </si>
  <si>
    <t>人/次</t>
  </si>
  <si>
    <t>高铁</t>
  </si>
  <si>
    <t>火车票</t>
  </si>
  <si>
    <t>单项小计:</t>
  </si>
  <si>
    <t>车辆等级</t>
  </si>
  <si>
    <t>单次使用（接送机）
（单次100KM内市区机场、高铁站等场景接送）</t>
  </si>
  <si>
    <t>19-22座普通小巴</t>
  </si>
  <si>
    <t>车*趟</t>
  </si>
  <si>
    <t>元</t>
  </si>
  <si>
    <t>33座中巴</t>
  </si>
  <si>
    <t>45座大巴</t>
  </si>
  <si>
    <t>53座大巴</t>
  </si>
  <si>
    <t>费用合计</t>
  </si>
  <si>
    <t>房间类型</t>
  </si>
  <si>
    <t>酒店住宿</t>
  </si>
  <si>
    <t>高级大床</t>
  </si>
  <si>
    <t>间</t>
  </si>
  <si>
    <t>晚</t>
  </si>
  <si>
    <t>大床房含单早，价格预估，最终价格以跟酒店签订合同时为准</t>
  </si>
  <si>
    <t>高级双床</t>
  </si>
  <si>
    <t>2间2晚，已预定</t>
  </si>
  <si>
    <t>需求类型</t>
  </si>
  <si>
    <t>会议
（含场地）</t>
  </si>
  <si>
    <t>会议名称</t>
  </si>
  <si>
    <t>进场费</t>
  </si>
  <si>
    <t>pcs</t>
  </si>
  <si>
    <t>半日场租</t>
  </si>
  <si>
    <t>全天场租</t>
  </si>
  <si>
    <t>其他</t>
  </si>
  <si>
    <t>半天会议包价</t>
  </si>
  <si>
    <t>全天会议包价</t>
  </si>
  <si>
    <t>投影仪</t>
  </si>
  <si>
    <t>个</t>
  </si>
  <si>
    <t>餐饮</t>
  </si>
  <si>
    <t>酒店名称</t>
  </si>
  <si>
    <t>自助午餐</t>
  </si>
  <si>
    <t>酒店早餐</t>
  </si>
  <si>
    <t>围桌午餐</t>
  </si>
  <si>
    <t>自助晚餐</t>
  </si>
  <si>
    <t>围桌晚餐</t>
  </si>
  <si>
    <t>晚宴预估,以实际产生为准</t>
  </si>
  <si>
    <t>鸡尾酒会</t>
  </si>
  <si>
    <t>酒水</t>
  </si>
  <si>
    <t>特色餐</t>
  </si>
  <si>
    <t>保险</t>
  </si>
  <si>
    <t>参会人员保险</t>
  </si>
  <si>
    <t>制作物料</t>
  </si>
  <si>
    <t>伴手礼</t>
  </si>
  <si>
    <t>物料</t>
  </si>
  <si>
    <t>加油卡</t>
  </si>
  <si>
    <t>活动物料</t>
  </si>
  <si>
    <t>套</t>
  </si>
  <si>
    <t>扑克牌一套10副</t>
  </si>
  <si>
    <t>宣传册</t>
  </si>
  <si>
    <t>张</t>
  </si>
  <si>
    <t>海报</t>
  </si>
  <si>
    <t>椅背贴</t>
  </si>
  <si>
    <t>易拉宝</t>
  </si>
  <si>
    <t>餐厅门口，1.2m*2m</t>
  </si>
  <si>
    <t>签到搭建</t>
  </si>
  <si>
    <t>m2</t>
  </si>
  <si>
    <t>打样费用</t>
  </si>
  <si>
    <t>搭建运输及人工</t>
  </si>
  <si>
    <t>工作人员</t>
  </si>
  <si>
    <t>活动现场前期运营</t>
  </si>
  <si>
    <t>工作时长8小时、1人1天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</si>
  <si>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</si>
  <si>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</si>
  <si>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</si>
  <si>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</si>
  <si>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</si>
  <si>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</si>
  <si>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</si>
  <si>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</si>
  <si>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</si>
  <si>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</si>
  <si>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</si>
  <si>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</si>
  <si>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</si>
  <si>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</si>
  <si>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</si>
  <si>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工作时长8小时、含摄影人员1人+设备+照片直播平台，不含差旅</t>
  </si>
  <si>
    <t>酒店工作人员-其他</t>
  </si>
  <si>
    <t>场馆工作人员-其他</t>
  </si>
  <si>
    <t>人员补助</t>
  </si>
  <si>
    <t>餐补</t>
  </si>
  <si>
    <t>1人1天，实报实销</t>
  </si>
  <si>
    <t>差旅补助</t>
  </si>
  <si>
    <t>住宿补助</t>
  </si>
  <si>
    <t>交通补助</t>
  </si>
  <si>
    <t>超时费</t>
  </si>
  <si>
    <t>培训费用</t>
  </si>
  <si>
    <t>运营费用</t>
  </si>
  <si>
    <t>备用金</t>
  </si>
  <si>
    <t>工作间：酒店内会议室租金</t>
  </si>
  <si>
    <t>工作间：办公用品预估</t>
  </si>
  <si>
    <t>短信平台使用：出票信息、出行提醒、活动提醒等</t>
  </si>
  <si>
    <t>快递费</t>
  </si>
  <si>
    <t>酒店内破损</t>
  </si>
  <si>
    <t>其他不可预见</t>
  </si>
  <si>
    <t>合计（货币单位）</t>
  </si>
  <si>
    <t>服务费（人民币：元）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</si>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</sst>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43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1"/>
      <color theme="10"/>
      <name val="等线"/>
      <charset val="134"/>
      <scheme val="minor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theme="1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sz val="9"/>
      <color indexed="10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8" borderId="2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31" applyNumberFormat="0" applyAlignment="0" applyProtection="0">
      <alignment vertical="center"/>
    </xf>
    <xf numFmtId="0" fontId="32" fillId="10" borderId="32" applyNumberFormat="0" applyAlignment="0" applyProtection="0">
      <alignment vertical="center"/>
    </xf>
    <xf numFmtId="0" fontId="33" fillId="10" borderId="31" applyNumberFormat="0" applyAlignment="0" applyProtection="0">
      <alignment vertical="center"/>
    </xf>
    <xf numFmtId="0" fontId="34" fillId="11" borderId="33" applyNumberFormat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176" fontId="42" fillId="0" borderId="0" applyFont="0" applyFill="0" applyBorder="0" applyAlignment="0" applyProtection="0"/>
    <xf numFmtId="0" fontId="42" fillId="0" borderId="0"/>
  </cellStyleXfs>
  <cellXfs count="1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6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5" fillId="0" borderId="2" xfId="6" applyNumberFormat="1" applyFill="1" applyBorder="1" applyAlignment="1" applyProtection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178" fontId="7" fillId="3" borderId="2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7" fontId="4" fillId="0" borderId="7" xfId="1" applyNumberFormat="1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178" fontId="9" fillId="0" borderId="2" xfId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4" fillId="4" borderId="7" xfId="1" applyNumberFormat="1" applyFont="1" applyFill="1" applyBorder="1" applyAlignment="1">
      <alignment horizontal="center" vertical="center"/>
    </xf>
    <xf numFmtId="177" fontId="4" fillId="4" borderId="5" xfId="1" applyNumberFormat="1" applyFont="1" applyFill="1" applyBorder="1" applyAlignment="1">
      <alignment horizontal="center" vertical="center"/>
    </xf>
    <xf numFmtId="0" fontId="4" fillId="4" borderId="2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178" fontId="4" fillId="4" borderId="2" xfId="1" applyNumberFormat="1" applyFont="1" applyFill="1" applyBorder="1" applyAlignment="1">
      <alignment horizontal="center" vertical="center"/>
    </xf>
    <xf numFmtId="179" fontId="10" fillId="5" borderId="1" xfId="1" applyNumberFormat="1" applyFont="1" applyFill="1" applyBorder="1" applyAlignment="1">
      <alignment horizontal="right" vertical="center"/>
    </xf>
    <xf numFmtId="179" fontId="10" fillId="5" borderId="3" xfId="1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178" fontId="4" fillId="4" borderId="5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7" fontId="4" fillId="0" borderId="11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/>
    </xf>
    <xf numFmtId="178" fontId="9" fillId="4" borderId="5" xfId="1" applyNumberFormat="1" applyFont="1" applyFill="1" applyBorder="1" applyAlignment="1">
      <alignment vertical="center"/>
    </xf>
    <xf numFmtId="177" fontId="4" fillId="4" borderId="11" xfId="1" applyNumberFormat="1" applyFont="1" applyFill="1" applyBorder="1" applyAlignment="1">
      <alignment horizontal="center" vertical="center"/>
    </xf>
    <xf numFmtId="0" fontId="4" fillId="4" borderId="11" xfId="1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77" fontId="4" fillId="0" borderId="2" xfId="1" applyNumberFormat="1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77" fontId="4" fillId="0" borderId="2" xfId="1" applyNumberFormat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178" fontId="12" fillId="0" borderId="5" xfId="1" applyNumberFormat="1" applyFont="1" applyFill="1" applyBorder="1" applyAlignment="1">
      <alignment vertical="center"/>
    </xf>
    <xf numFmtId="178" fontId="9" fillId="0" borderId="5" xfId="1" applyNumberFormat="1" applyFont="1" applyFill="1" applyBorder="1" applyAlignment="1">
      <alignment vertical="center"/>
    </xf>
    <xf numFmtId="0" fontId="4" fillId="4" borderId="5" xfId="1" applyNumberFormat="1" applyFont="1" applyFill="1" applyBorder="1" applyAlignment="1">
      <alignment horizontal="center" vertical="center"/>
    </xf>
    <xf numFmtId="40" fontId="4" fillId="0" borderId="2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78" fontId="4" fillId="0" borderId="5" xfId="1" applyNumberFormat="1" applyFont="1" applyBorder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 wrapText="1"/>
    </xf>
    <xf numFmtId="178" fontId="7" fillId="3" borderId="4" xfId="1" applyNumberFormat="1" applyFont="1" applyFill="1" applyBorder="1" applyAlignment="1">
      <alignment horizontal="center" vertical="center"/>
    </xf>
    <xf numFmtId="178" fontId="7" fillId="3" borderId="5" xfId="1" applyNumberFormat="1" applyFont="1" applyFill="1" applyBorder="1" applyAlignment="1">
      <alignment horizontal="center" vertical="center"/>
    </xf>
    <xf numFmtId="177" fontId="7" fillId="3" borderId="18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7" fontId="9" fillId="0" borderId="18" xfId="1" applyNumberFormat="1" applyFont="1" applyFill="1" applyBorder="1" applyAlignment="1">
      <alignment horizontal="center" vertical="center" wrapText="1"/>
    </xf>
    <xf numFmtId="178" fontId="4" fillId="4" borderId="4" xfId="1" applyNumberFormat="1" applyFont="1" applyFill="1" applyBorder="1" applyAlignment="1">
      <alignment horizontal="center" vertical="center"/>
    </xf>
    <xf numFmtId="177" fontId="9" fillId="4" borderId="18" xfId="1" applyNumberFormat="1" applyFont="1" applyFill="1" applyBorder="1" applyAlignment="1">
      <alignment horizontal="center" vertical="center" wrapText="1"/>
    </xf>
    <xf numFmtId="179" fontId="10" fillId="5" borderId="4" xfId="1" applyNumberFormat="1" applyFont="1" applyFill="1" applyBorder="1" applyAlignment="1">
      <alignment horizontal="right" vertical="center"/>
    </xf>
    <xf numFmtId="178" fontId="10" fillId="5" borderId="2" xfId="49" applyNumberFormat="1" applyFont="1" applyFill="1" applyBorder="1" applyAlignment="1">
      <alignment horizontal="center" vertical="center"/>
    </xf>
    <xf numFmtId="177" fontId="15" fillId="5" borderId="18" xfId="1" applyNumberFormat="1" applyFont="1" applyFill="1" applyBorder="1" applyAlignment="1">
      <alignment horizontal="center" vertical="center" wrapText="1"/>
    </xf>
    <xf numFmtId="178" fontId="4" fillId="0" borderId="5" xfId="1" applyNumberFormat="1" applyFont="1" applyBorder="1" applyAlignment="1">
      <alignment horizontal="right" vertical="center"/>
    </xf>
    <xf numFmtId="177" fontId="16" fillId="4" borderId="5" xfId="1" applyNumberFormat="1" applyFont="1" applyFill="1" applyBorder="1" applyAlignment="1">
      <alignment horizontal="center" vertical="center" wrapText="1"/>
    </xf>
    <xf numFmtId="177" fontId="9" fillId="4" borderId="5" xfId="1" applyNumberFormat="1" applyFont="1" applyFill="1" applyBorder="1" applyAlignment="1">
      <alignment horizontal="center" vertical="center" wrapText="1"/>
    </xf>
    <xf numFmtId="177" fontId="9" fillId="0" borderId="5" xfId="1" applyNumberFormat="1" applyFont="1" applyFill="1" applyBorder="1" applyAlignment="1">
      <alignment horizontal="center" vertical="center" wrapText="1"/>
    </xf>
    <xf numFmtId="178" fontId="10" fillId="5" borderId="2" xfId="49" applyNumberFormat="1" applyFont="1" applyFill="1" applyBorder="1" applyAlignment="1">
      <alignment horizontal="right" vertical="center"/>
    </xf>
    <xf numFmtId="40" fontId="4" fillId="0" borderId="5" xfId="1" applyNumberFormat="1" applyFont="1" applyBorder="1" applyAlignment="1">
      <alignment horizontal="right" vertical="center"/>
    </xf>
    <xf numFmtId="58" fontId="9" fillId="0" borderId="20" xfId="1" applyNumberFormat="1" applyFont="1" applyFill="1" applyBorder="1" applyAlignment="1">
      <alignment horizontal="center" vertical="center" wrapText="1"/>
    </xf>
    <xf numFmtId="40" fontId="4" fillId="4" borderId="5" xfId="1" applyNumberFormat="1" applyFont="1" applyFill="1" applyBorder="1" applyAlignment="1">
      <alignment horizontal="right" vertical="center"/>
    </xf>
    <xf numFmtId="0" fontId="9" fillId="0" borderId="18" xfId="1" applyNumberFormat="1" applyFont="1" applyFill="1" applyBorder="1" applyAlignment="1">
      <alignment horizontal="center" vertical="center" wrapText="1"/>
    </xf>
    <xf numFmtId="58" fontId="16" fillId="0" borderId="5" xfId="1" applyNumberFormat="1" applyFont="1" applyFill="1" applyBorder="1" applyAlignment="1">
      <alignment horizontal="center" vertical="center" wrapText="1"/>
    </xf>
    <xf numFmtId="58" fontId="9" fillId="0" borderId="5" xfId="1" applyNumberFormat="1" applyFont="1" applyFill="1" applyBorder="1" applyAlignment="1">
      <alignment horizontal="center" vertical="center" wrapText="1"/>
    </xf>
    <xf numFmtId="178" fontId="9" fillId="0" borderId="4" xfId="1" applyNumberFormat="1" applyFont="1" applyFill="1" applyBorder="1" applyAlignment="1">
      <alignment horizontal="right" vertical="center"/>
    </xf>
    <xf numFmtId="177" fontId="16" fillId="0" borderId="5" xfId="1" applyNumberFormat="1" applyFont="1" applyFill="1" applyBorder="1" applyAlignment="1">
      <alignment horizontal="center" vertical="center" wrapText="1"/>
    </xf>
    <xf numFmtId="178" fontId="9" fillId="4" borderId="4" xfId="1" applyNumberFormat="1" applyFont="1" applyFill="1" applyBorder="1" applyAlignment="1">
      <alignment horizontal="right" vertical="center"/>
    </xf>
    <xf numFmtId="40" fontId="4" fillId="0" borderId="4" xfId="1" applyNumberFormat="1" applyFont="1" applyBorder="1" applyAlignment="1">
      <alignment horizontal="right" vertical="center"/>
    </xf>
    <xf numFmtId="178" fontId="4" fillId="0" borderId="11" xfId="1" applyNumberFormat="1" applyFont="1" applyBorder="1" applyAlignment="1">
      <alignment horizontal="right" vertical="center"/>
    </xf>
    <xf numFmtId="177" fontId="16" fillId="0" borderId="18" xfId="1" applyNumberFormat="1" applyFont="1" applyFill="1" applyBorder="1" applyAlignment="1">
      <alignment horizontal="center" vertical="center" wrapText="1"/>
    </xf>
    <xf numFmtId="40" fontId="4" fillId="0" borderId="11" xfId="1" applyNumberFormat="1" applyFont="1" applyBorder="1" applyAlignment="1">
      <alignment horizontal="right" vertical="center"/>
    </xf>
    <xf numFmtId="178" fontId="4" fillId="0" borderId="9" xfId="1" applyNumberFormat="1" applyFont="1" applyBorder="1" applyAlignment="1">
      <alignment vertical="center"/>
    </xf>
    <xf numFmtId="177" fontId="9" fillId="4" borderId="5" xfId="1" applyNumberFormat="1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8" fontId="2" fillId="0" borderId="5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78" fontId="9" fillId="0" borderId="5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178" fontId="6" fillId="2" borderId="5" xfId="49" applyNumberFormat="1" applyFont="1" applyFill="1" applyBorder="1" applyAlignment="1">
      <alignment horizontal="right" vertical="center"/>
    </xf>
    <xf numFmtId="179" fontId="20" fillId="2" borderId="18" xfId="49" applyNumberFormat="1" applyFont="1" applyFill="1" applyBorder="1" applyAlignment="1">
      <alignment horizontal="center" vertical="center" wrapText="1"/>
    </xf>
    <xf numFmtId="9" fontId="21" fillId="6" borderId="5" xfId="0" applyNumberFormat="1" applyFont="1" applyFill="1" applyBorder="1" applyAlignment="1">
      <alignment horizontal="center" vertical="center"/>
    </xf>
    <xf numFmtId="178" fontId="22" fillId="7" borderId="5" xfId="49" applyNumberFormat="1" applyFont="1" applyFill="1" applyBorder="1" applyAlignment="1">
      <alignment horizontal="right" vertical="center"/>
    </xf>
    <xf numFmtId="0" fontId="23" fillId="0" borderId="2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8" fontId="10" fillId="0" borderId="5" xfId="49" applyNumberFormat="1" applyFont="1" applyFill="1" applyBorder="1" applyAlignment="1">
      <alignment horizontal="right" vertical="center"/>
    </xf>
    <xf numFmtId="177" fontId="15" fillId="0" borderId="18" xfId="1" applyNumberFormat="1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/>
    </xf>
    <xf numFmtId="178" fontId="18" fillId="4" borderId="26" xfId="49" applyNumberFormat="1" applyFont="1" applyFill="1" applyBorder="1" applyAlignment="1">
      <alignment horizontal="right" vertical="center"/>
    </xf>
    <xf numFmtId="179" fontId="18" fillId="4" borderId="27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zoomScale="80" zoomScaleNormal="80" topLeftCell="B48" workbookViewId="0">
      <selection activeCell="K97" sqref="K97"/>
    </sheetView>
  </sheetViews>
  <sheetFormatPr defaultColWidth="13.3333333333333" defaultRowHeight="16.5"/>
  <cols>
    <col min="1" max="1" width="21.775" style="1" customWidth="1"/>
    <col min="2" max="2" width="43.2166666666667" style="1" customWidth="1"/>
    <col min="3" max="3" width="20.4416666666667" style="1" customWidth="1"/>
    <col min="4" max="4" width="13.3333333333333" style="2"/>
    <col min="5" max="5" width="7" style="2" customWidth="1"/>
    <col min="6" max="6" width="12.775" style="1" customWidth="1"/>
    <col min="7" max="7" width="10.2166666666667" style="1" customWidth="1"/>
    <col min="8" max="8" width="16.3333333333333" style="1" customWidth="1"/>
    <col min="9" max="9" width="14.4416666666667" style="1" customWidth="1"/>
    <col min="10" max="10" width="18.8833333333333" style="1" customWidth="1"/>
    <col min="11" max="11" width="50" style="3" customWidth="1"/>
    <col min="12" max="16384" width="13.3333333333333" style="1"/>
  </cols>
  <sheetData>
    <row r="1" ht="14" spans="1:11">
      <c r="A1" s="4" t="s">
        <v>0</v>
      </c>
      <c r="B1" s="5"/>
      <c r="C1" s="6"/>
      <c r="D1" s="6"/>
      <c r="E1" s="6"/>
      <c r="F1" s="7"/>
      <c r="G1" s="8" t="s">
        <v>1</v>
      </c>
      <c r="H1" s="5"/>
      <c r="I1" s="7"/>
      <c r="J1" s="82" t="s">
        <v>2</v>
      </c>
      <c r="K1" s="83"/>
    </row>
    <row r="2" ht="14" spans="1:11">
      <c r="A2" s="4" t="s">
        <v>3</v>
      </c>
      <c r="B2" s="5" t="s">
        <v>4</v>
      </c>
      <c r="C2" s="6"/>
      <c r="D2" s="6"/>
      <c r="E2" s="6"/>
      <c r="F2" s="7"/>
      <c r="G2" s="8" t="s">
        <v>5</v>
      </c>
      <c r="H2" s="5" t="s">
        <v>6</v>
      </c>
      <c r="I2" s="7"/>
      <c r="J2" s="82" t="s">
        <v>2</v>
      </c>
      <c r="K2" s="83"/>
    </row>
    <row r="3" ht="14.5" spans="1:11">
      <c r="A3" s="4" t="s">
        <v>7</v>
      </c>
      <c r="B3" s="9">
        <v>45344</v>
      </c>
      <c r="C3" s="10" t="s">
        <v>8</v>
      </c>
      <c r="D3" s="11">
        <v>18</v>
      </c>
      <c r="E3" s="12"/>
      <c r="F3" s="13"/>
      <c r="G3" s="14" t="s">
        <v>9</v>
      </c>
      <c r="H3" s="15" t="s">
        <v>10</v>
      </c>
      <c r="I3" s="84"/>
      <c r="J3" s="20" t="s">
        <v>11</v>
      </c>
      <c r="K3" s="85" t="s">
        <v>12</v>
      </c>
    </row>
    <row r="4" ht="14" spans="1:11">
      <c r="A4" s="4" t="s">
        <v>13</v>
      </c>
      <c r="B4" s="16" t="s">
        <v>14</v>
      </c>
      <c r="C4" s="10" t="s">
        <v>15</v>
      </c>
      <c r="D4" s="17" t="s">
        <v>16</v>
      </c>
      <c r="E4" s="18"/>
      <c r="F4" s="19"/>
      <c r="G4" s="20" t="s">
        <v>2</v>
      </c>
      <c r="H4" s="21"/>
      <c r="I4" s="86">
        <v>13051818173</v>
      </c>
      <c r="J4" s="87"/>
      <c r="K4" s="88"/>
    </row>
    <row r="5" ht="14" spans="1:11">
      <c r="A5" s="22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89"/>
    </row>
    <row r="6" ht="14" spans="1:11">
      <c r="A6" s="24" t="s">
        <v>18</v>
      </c>
      <c r="B6" s="25"/>
      <c r="C6" s="26" t="s">
        <v>19</v>
      </c>
      <c r="D6" s="27" t="s">
        <v>20</v>
      </c>
      <c r="E6" s="28"/>
      <c r="F6" s="27" t="s">
        <v>21</v>
      </c>
      <c r="G6" s="28"/>
      <c r="H6" s="29" t="s">
        <v>22</v>
      </c>
      <c r="I6" s="90"/>
      <c r="J6" s="91" t="s">
        <v>23</v>
      </c>
      <c r="K6" s="92" t="s">
        <v>24</v>
      </c>
    </row>
    <row r="7" ht="14" spans="1:11">
      <c r="A7" s="30" t="s">
        <v>25</v>
      </c>
      <c r="B7" s="31" t="s">
        <v>26</v>
      </c>
      <c r="C7" s="32" t="s">
        <v>27</v>
      </c>
      <c r="D7" s="33">
        <v>1</v>
      </c>
      <c r="E7" s="34"/>
      <c r="F7" s="35" t="s">
        <v>28</v>
      </c>
      <c r="G7" s="36"/>
      <c r="H7" s="37"/>
      <c r="I7" s="93"/>
      <c r="J7" s="78">
        <f>D7*H7</f>
        <v>0</v>
      </c>
      <c r="K7" s="94"/>
    </row>
    <row r="8" ht="14" spans="1:11">
      <c r="A8" s="38"/>
      <c r="B8" s="39" t="s">
        <v>29</v>
      </c>
      <c r="C8" s="40" t="s">
        <v>30</v>
      </c>
      <c r="D8" s="41">
        <v>1</v>
      </c>
      <c r="E8" s="42"/>
      <c r="F8" s="41" t="s">
        <v>28</v>
      </c>
      <c r="G8" s="42"/>
      <c r="H8" s="43"/>
      <c r="I8" s="95"/>
      <c r="J8" s="51">
        <f>D8*H8</f>
        <v>0</v>
      </c>
      <c r="K8" s="96"/>
    </row>
    <row r="9" ht="14" spans="1:11">
      <c r="A9" s="44" t="s">
        <v>31</v>
      </c>
      <c r="B9" s="45"/>
      <c r="C9" s="45"/>
      <c r="D9" s="45"/>
      <c r="E9" s="45"/>
      <c r="F9" s="45"/>
      <c r="G9" s="45"/>
      <c r="H9" s="45"/>
      <c r="I9" s="97"/>
      <c r="J9" s="98">
        <f>SUM(J7:J8)</f>
        <v>0</v>
      </c>
      <c r="K9" s="99"/>
    </row>
    <row r="10" ht="30" customHeight="1" spans="1:11">
      <c r="A10" s="24" t="s">
        <v>18</v>
      </c>
      <c r="B10" s="25"/>
      <c r="C10" s="26" t="s">
        <v>32</v>
      </c>
      <c r="D10" s="27" t="s">
        <v>20</v>
      </c>
      <c r="E10" s="28"/>
      <c r="F10" s="27" t="s">
        <v>21</v>
      </c>
      <c r="G10" s="28"/>
      <c r="H10" s="27" t="s">
        <v>22</v>
      </c>
      <c r="I10" s="28"/>
      <c r="J10" s="91" t="s">
        <v>23</v>
      </c>
      <c r="K10" s="92" t="s">
        <v>24</v>
      </c>
    </row>
    <row r="11" ht="28.95" customHeight="1" spans="1:11">
      <c r="A11" s="46"/>
      <c r="B11" s="47" t="s">
        <v>33</v>
      </c>
      <c r="C11" s="32" t="s">
        <v>34</v>
      </c>
      <c r="D11" s="48"/>
      <c r="E11" s="49"/>
      <c r="F11" s="50" t="s">
        <v>35</v>
      </c>
      <c r="G11" s="50"/>
      <c r="H11" s="51"/>
      <c r="I11" s="51" t="s">
        <v>36</v>
      </c>
      <c r="J11" s="100">
        <f t="shared" ref="J11:J14" si="0">D11*H11</f>
        <v>0</v>
      </c>
      <c r="K11" s="101"/>
    </row>
    <row r="12" ht="28.95" customHeight="1" spans="1:11">
      <c r="A12" s="46"/>
      <c r="B12" s="52"/>
      <c r="C12" s="32" t="s">
        <v>37</v>
      </c>
      <c r="D12" s="48"/>
      <c r="E12" s="49"/>
      <c r="F12" s="50" t="s">
        <v>35</v>
      </c>
      <c r="G12" s="50"/>
      <c r="H12" s="51"/>
      <c r="I12" s="51" t="s">
        <v>36</v>
      </c>
      <c r="J12" s="100">
        <f t="shared" si="0"/>
        <v>0</v>
      </c>
      <c r="K12" s="102"/>
    </row>
    <row r="13" ht="25.2" customHeight="1" spans="1:11">
      <c r="A13" s="46"/>
      <c r="B13" s="52"/>
      <c r="C13" s="32" t="s">
        <v>38</v>
      </c>
      <c r="D13" s="48"/>
      <c r="E13" s="49"/>
      <c r="F13" s="50" t="s">
        <v>35</v>
      </c>
      <c r="G13" s="50"/>
      <c r="H13" s="51"/>
      <c r="I13" s="51" t="s">
        <v>36</v>
      </c>
      <c r="J13" s="100">
        <f t="shared" si="0"/>
        <v>0</v>
      </c>
      <c r="K13" s="103"/>
    </row>
    <row r="14" ht="25.95" customHeight="1" spans="1:11">
      <c r="A14" s="46"/>
      <c r="B14" s="53"/>
      <c r="C14" s="32" t="s">
        <v>39</v>
      </c>
      <c r="D14" s="48"/>
      <c r="E14" s="49"/>
      <c r="F14" s="50" t="s">
        <v>35</v>
      </c>
      <c r="G14" s="50"/>
      <c r="H14" s="51"/>
      <c r="I14" s="51" t="s">
        <v>36</v>
      </c>
      <c r="J14" s="100">
        <f t="shared" si="0"/>
        <v>0</v>
      </c>
      <c r="K14" s="102"/>
    </row>
    <row r="15" ht="14" spans="1:11">
      <c r="A15" s="44" t="s">
        <v>31</v>
      </c>
      <c r="B15" s="45"/>
      <c r="C15" s="45"/>
      <c r="D15" s="45"/>
      <c r="E15" s="45"/>
      <c r="F15" s="45"/>
      <c r="G15" s="45"/>
      <c r="H15" s="45" t="s">
        <v>40</v>
      </c>
      <c r="I15" s="97"/>
      <c r="J15" s="104">
        <f>SUM(J11:J14)</f>
        <v>0</v>
      </c>
      <c r="K15" s="99"/>
    </row>
    <row r="16" ht="14" spans="1:11">
      <c r="A16" s="24" t="s">
        <v>18</v>
      </c>
      <c r="B16" s="25"/>
      <c r="C16" s="26" t="s">
        <v>41</v>
      </c>
      <c r="D16" s="27" t="s">
        <v>20</v>
      </c>
      <c r="E16" s="28"/>
      <c r="F16" s="27" t="s">
        <v>21</v>
      </c>
      <c r="G16" s="28"/>
      <c r="H16" s="27" t="s">
        <v>22</v>
      </c>
      <c r="I16" s="28"/>
      <c r="J16" s="91" t="s">
        <v>23</v>
      </c>
      <c r="K16" s="92" t="s">
        <v>24</v>
      </c>
    </row>
    <row r="17" ht="14" spans="1:11">
      <c r="A17" s="30" t="s">
        <v>42</v>
      </c>
      <c r="B17" s="54"/>
      <c r="C17" s="54" t="s">
        <v>43</v>
      </c>
      <c r="D17" s="55"/>
      <c r="E17" s="54" t="s">
        <v>44</v>
      </c>
      <c r="F17" s="55"/>
      <c r="G17" s="54" t="s">
        <v>45</v>
      </c>
      <c r="H17" s="56"/>
      <c r="I17" s="105" t="s">
        <v>36</v>
      </c>
      <c r="J17" s="78">
        <f>D17*F17*H17</f>
        <v>0</v>
      </c>
      <c r="K17" s="106" t="s">
        <v>46</v>
      </c>
    </row>
    <row r="18" ht="14" spans="1:11">
      <c r="A18" s="38"/>
      <c r="B18" s="57"/>
      <c r="C18" s="57" t="s">
        <v>43</v>
      </c>
      <c r="D18" s="58"/>
      <c r="E18" s="57" t="s">
        <v>44</v>
      </c>
      <c r="F18" s="58"/>
      <c r="G18" s="57" t="s">
        <v>45</v>
      </c>
      <c r="H18" s="56"/>
      <c r="I18" s="107" t="s">
        <v>36</v>
      </c>
      <c r="J18" s="51">
        <f>D18*F18*H18</f>
        <v>0</v>
      </c>
      <c r="K18" s="106" t="s">
        <v>46</v>
      </c>
    </row>
    <row r="19" ht="14" spans="1:11">
      <c r="A19" s="59"/>
      <c r="B19" s="54"/>
      <c r="C19" s="32" t="s">
        <v>47</v>
      </c>
      <c r="D19" s="60"/>
      <c r="E19" s="54" t="s">
        <v>44</v>
      </c>
      <c r="F19" s="55"/>
      <c r="G19" s="54" t="s">
        <v>45</v>
      </c>
      <c r="H19" s="56"/>
      <c r="I19" s="105" t="s">
        <v>36</v>
      </c>
      <c r="J19" s="78">
        <f>D19*F19*H19</f>
        <v>0</v>
      </c>
      <c r="K19" s="108" t="s">
        <v>48</v>
      </c>
    </row>
    <row r="20" ht="14" spans="1:11">
      <c r="A20" s="44" t="s">
        <v>31</v>
      </c>
      <c r="B20" s="45"/>
      <c r="C20" s="45"/>
      <c r="D20" s="45"/>
      <c r="E20" s="45"/>
      <c r="F20" s="45"/>
      <c r="G20" s="45"/>
      <c r="H20" s="45"/>
      <c r="I20" s="97"/>
      <c r="J20" s="104">
        <f>SUM(J17:J19)</f>
        <v>0</v>
      </c>
      <c r="K20" s="99"/>
    </row>
    <row r="21" ht="14" spans="1:11">
      <c r="A21" s="24" t="s">
        <v>18</v>
      </c>
      <c r="B21" s="25"/>
      <c r="C21" s="26" t="s">
        <v>49</v>
      </c>
      <c r="D21" s="27" t="s">
        <v>20</v>
      </c>
      <c r="E21" s="28"/>
      <c r="F21" s="27" t="s">
        <v>21</v>
      </c>
      <c r="G21" s="28"/>
      <c r="H21" s="27" t="s">
        <v>22</v>
      </c>
      <c r="I21" s="28"/>
      <c r="J21" s="91" t="s">
        <v>23</v>
      </c>
      <c r="K21" s="92" t="s">
        <v>24</v>
      </c>
    </row>
    <row r="22" ht="16.2" customHeight="1" spans="1:11">
      <c r="A22" s="61" t="s">
        <v>50</v>
      </c>
      <c r="B22" s="32" t="s">
        <v>51</v>
      </c>
      <c r="C22" s="32" t="s">
        <v>52</v>
      </c>
      <c r="D22" s="62"/>
      <c r="E22" s="63"/>
      <c r="F22" s="62" t="s">
        <v>53</v>
      </c>
      <c r="G22" s="63"/>
      <c r="H22" s="56"/>
      <c r="I22" s="105" t="s">
        <v>36</v>
      </c>
      <c r="J22" s="78">
        <f>D22*H22</f>
        <v>0</v>
      </c>
      <c r="K22" s="109"/>
    </row>
    <row r="23" ht="14" spans="1:11">
      <c r="A23" s="64"/>
      <c r="B23" s="32" t="s">
        <v>51</v>
      </c>
      <c r="C23" s="32" t="s">
        <v>54</v>
      </c>
      <c r="D23" s="62"/>
      <c r="E23" s="63"/>
      <c r="F23" s="62" t="s">
        <v>53</v>
      </c>
      <c r="G23" s="63"/>
      <c r="H23" s="56"/>
      <c r="I23" s="105" t="s">
        <v>36</v>
      </c>
      <c r="J23" s="78">
        <f t="shared" ref="J23:J29" si="1">D23*H23</f>
        <v>0</v>
      </c>
      <c r="K23" s="109"/>
    </row>
    <row r="24" ht="14" spans="1:11">
      <c r="A24" s="64"/>
      <c r="B24" s="32" t="s">
        <v>51</v>
      </c>
      <c r="C24" s="32" t="s">
        <v>55</v>
      </c>
      <c r="D24" s="62"/>
      <c r="E24" s="63"/>
      <c r="F24" s="62" t="s">
        <v>53</v>
      </c>
      <c r="G24" s="63"/>
      <c r="H24" s="56"/>
      <c r="I24" s="105" t="s">
        <v>36</v>
      </c>
      <c r="J24" s="78">
        <f t="shared" si="1"/>
        <v>0</v>
      </c>
      <c r="K24" s="109"/>
    </row>
    <row r="25" ht="18.6" customHeight="1" spans="1:11">
      <c r="A25" s="64"/>
      <c r="B25" s="32" t="s">
        <v>51</v>
      </c>
      <c r="C25" s="32" t="s">
        <v>56</v>
      </c>
      <c r="D25" s="65"/>
      <c r="E25" s="66"/>
      <c r="F25" s="62" t="s">
        <v>28</v>
      </c>
      <c r="G25" s="63"/>
      <c r="H25" s="56"/>
      <c r="I25" s="105" t="s">
        <v>36</v>
      </c>
      <c r="J25" s="78">
        <f t="shared" si="1"/>
        <v>0</v>
      </c>
      <c r="K25" s="110"/>
    </row>
    <row r="26" ht="14" spans="1:11">
      <c r="A26" s="64"/>
      <c r="B26" s="32" t="s">
        <v>51</v>
      </c>
      <c r="C26" s="32" t="s">
        <v>57</v>
      </c>
      <c r="D26" s="62"/>
      <c r="E26" s="63"/>
      <c r="F26" s="62" t="s">
        <v>53</v>
      </c>
      <c r="G26" s="63"/>
      <c r="H26" s="56"/>
      <c r="I26" s="105" t="s">
        <v>36</v>
      </c>
      <c r="J26" s="78">
        <f t="shared" si="1"/>
        <v>0</v>
      </c>
      <c r="K26" s="109"/>
    </row>
    <row r="27" ht="14" spans="1:11">
      <c r="A27" s="64"/>
      <c r="B27" s="32" t="s">
        <v>51</v>
      </c>
      <c r="C27" s="32" t="s">
        <v>58</v>
      </c>
      <c r="D27" s="62"/>
      <c r="E27" s="63"/>
      <c r="F27" s="62" t="s">
        <v>53</v>
      </c>
      <c r="G27" s="63"/>
      <c r="H27" s="56"/>
      <c r="I27" s="105" t="s">
        <v>36</v>
      </c>
      <c r="J27" s="78">
        <f t="shared" si="1"/>
        <v>0</v>
      </c>
      <c r="K27" s="109"/>
    </row>
    <row r="28" ht="14" spans="1:11">
      <c r="A28" s="64"/>
      <c r="B28" s="32" t="s">
        <v>51</v>
      </c>
      <c r="C28" s="32" t="s">
        <v>59</v>
      </c>
      <c r="D28" s="62"/>
      <c r="E28" s="63"/>
      <c r="F28" s="62" t="s">
        <v>60</v>
      </c>
      <c r="G28" s="63"/>
      <c r="H28" s="56"/>
      <c r="I28" s="105" t="s">
        <v>36</v>
      </c>
      <c r="J28" s="78">
        <f t="shared" si="1"/>
        <v>0</v>
      </c>
      <c r="K28" s="109"/>
    </row>
    <row r="29" ht="14" spans="1:11">
      <c r="A29" s="67"/>
      <c r="B29" s="32" t="s">
        <v>51</v>
      </c>
      <c r="C29" s="32" t="s">
        <v>56</v>
      </c>
      <c r="D29" s="62"/>
      <c r="E29" s="63"/>
      <c r="F29" s="33" t="s">
        <v>53</v>
      </c>
      <c r="G29" s="34"/>
      <c r="H29" s="68"/>
      <c r="I29" s="105" t="s">
        <v>36</v>
      </c>
      <c r="J29" s="78">
        <f t="shared" si="1"/>
        <v>0</v>
      </c>
      <c r="K29" s="109"/>
    </row>
    <row r="30" ht="14" spans="1:11">
      <c r="A30" s="44" t="s">
        <v>31</v>
      </c>
      <c r="B30" s="45"/>
      <c r="C30" s="45"/>
      <c r="D30" s="45"/>
      <c r="E30" s="45"/>
      <c r="F30" s="45"/>
      <c r="G30" s="45"/>
      <c r="H30" s="45"/>
      <c r="I30" s="97"/>
      <c r="J30" s="104">
        <f>SUM(J22:J29)</f>
        <v>0</v>
      </c>
      <c r="K30" s="99"/>
    </row>
    <row r="31" ht="14" spans="1:11">
      <c r="A31" s="24" t="s">
        <v>18</v>
      </c>
      <c r="B31" s="25"/>
      <c r="C31" s="26" t="s">
        <v>49</v>
      </c>
      <c r="D31" s="27" t="s">
        <v>20</v>
      </c>
      <c r="E31" s="28"/>
      <c r="F31" s="27" t="s">
        <v>21</v>
      </c>
      <c r="G31" s="28"/>
      <c r="H31" s="27" t="s">
        <v>22</v>
      </c>
      <c r="I31" s="28"/>
      <c r="J31" s="91" t="s">
        <v>23</v>
      </c>
      <c r="K31" s="92" t="s">
        <v>24</v>
      </c>
    </row>
    <row r="32" ht="14" spans="1:11">
      <c r="A32" s="69" t="s">
        <v>61</v>
      </c>
      <c r="B32" s="60" t="s">
        <v>62</v>
      </c>
      <c r="C32" s="60" t="s">
        <v>63</v>
      </c>
      <c r="D32" s="33"/>
      <c r="E32" s="34"/>
      <c r="F32" s="33" t="s">
        <v>28</v>
      </c>
      <c r="G32" s="34"/>
      <c r="H32" s="70"/>
      <c r="I32" s="111" t="s">
        <v>36</v>
      </c>
      <c r="J32" s="78">
        <f>D32*H32</f>
        <v>0</v>
      </c>
      <c r="K32" s="112"/>
    </row>
    <row r="33" ht="14" spans="1:11">
      <c r="A33" s="69"/>
      <c r="B33" s="60" t="s">
        <v>62</v>
      </c>
      <c r="C33" s="60" t="s">
        <v>64</v>
      </c>
      <c r="D33" s="33"/>
      <c r="E33" s="34"/>
      <c r="F33" s="33" t="s">
        <v>28</v>
      </c>
      <c r="G33" s="34"/>
      <c r="H33" s="71"/>
      <c r="I33" s="111" t="s">
        <v>36</v>
      </c>
      <c r="J33" s="78">
        <f t="shared" ref="J33:J40" si="2">D33*H33</f>
        <v>0</v>
      </c>
      <c r="K33" s="112"/>
    </row>
    <row r="34" ht="14" spans="1:11">
      <c r="A34" s="69"/>
      <c r="B34" s="60" t="s">
        <v>62</v>
      </c>
      <c r="C34" s="60" t="s">
        <v>65</v>
      </c>
      <c r="D34" s="33"/>
      <c r="E34" s="34"/>
      <c r="F34" s="33" t="s">
        <v>28</v>
      </c>
      <c r="G34" s="34"/>
      <c r="H34" s="71"/>
      <c r="I34" s="111" t="s">
        <v>36</v>
      </c>
      <c r="J34" s="78">
        <f t="shared" si="2"/>
        <v>0</v>
      </c>
      <c r="K34" s="103"/>
    </row>
    <row r="35" ht="14" spans="1:11">
      <c r="A35" s="69"/>
      <c r="B35" s="72" t="s">
        <v>62</v>
      </c>
      <c r="C35" s="72" t="s">
        <v>66</v>
      </c>
      <c r="D35" s="41"/>
      <c r="E35" s="42"/>
      <c r="F35" s="41" t="s">
        <v>28</v>
      </c>
      <c r="G35" s="42"/>
      <c r="H35" s="56"/>
      <c r="I35" s="113" t="s">
        <v>36</v>
      </c>
      <c r="J35" s="51">
        <f t="shared" si="2"/>
        <v>0</v>
      </c>
      <c r="K35" s="101"/>
    </row>
    <row r="36" ht="14" spans="1:11">
      <c r="A36" s="69"/>
      <c r="B36" s="72" t="s">
        <v>62</v>
      </c>
      <c r="C36" s="72" t="s">
        <v>67</v>
      </c>
      <c r="D36" s="41">
        <v>18</v>
      </c>
      <c r="E36" s="42"/>
      <c r="F36" s="41" t="s">
        <v>28</v>
      </c>
      <c r="G36" s="42"/>
      <c r="H36" s="56">
        <v>1000</v>
      </c>
      <c r="I36" s="113" t="s">
        <v>36</v>
      </c>
      <c r="J36" s="51">
        <f t="shared" si="2"/>
        <v>18000</v>
      </c>
      <c r="K36" s="102" t="s">
        <v>68</v>
      </c>
    </row>
    <row r="37" ht="14" spans="1:11">
      <c r="A37" s="69"/>
      <c r="B37" s="60" t="s">
        <v>62</v>
      </c>
      <c r="C37" s="60" t="s">
        <v>69</v>
      </c>
      <c r="D37" s="33"/>
      <c r="E37" s="34"/>
      <c r="F37" s="33" t="s">
        <v>28</v>
      </c>
      <c r="G37" s="34"/>
      <c r="H37" s="71"/>
      <c r="I37" s="111" t="s">
        <v>36</v>
      </c>
      <c r="J37" s="78">
        <f t="shared" si="2"/>
        <v>0</v>
      </c>
      <c r="K37" s="112"/>
    </row>
    <row r="38" ht="14" spans="1:11">
      <c r="A38" s="69"/>
      <c r="B38" s="60" t="s">
        <v>62</v>
      </c>
      <c r="C38" s="60" t="s">
        <v>70</v>
      </c>
      <c r="D38" s="33"/>
      <c r="E38" s="34"/>
      <c r="F38" s="33" t="s">
        <v>28</v>
      </c>
      <c r="G38" s="34"/>
      <c r="H38" s="71"/>
      <c r="I38" s="111" t="s">
        <v>36</v>
      </c>
      <c r="J38" s="78">
        <f t="shared" si="2"/>
        <v>0</v>
      </c>
      <c r="K38" s="103"/>
    </row>
    <row r="39" ht="14" spans="1:11">
      <c r="A39" s="69"/>
      <c r="B39" s="60" t="s">
        <v>62</v>
      </c>
      <c r="C39" s="60" t="s">
        <v>71</v>
      </c>
      <c r="D39" s="33"/>
      <c r="E39" s="34"/>
      <c r="F39" s="33" t="s">
        <v>28</v>
      </c>
      <c r="G39" s="34"/>
      <c r="H39" s="71"/>
      <c r="I39" s="111" t="s">
        <v>36</v>
      </c>
      <c r="J39" s="78">
        <f t="shared" si="2"/>
        <v>0</v>
      </c>
      <c r="K39" s="112"/>
    </row>
    <row r="40" ht="14" spans="1:11">
      <c r="A40" s="69"/>
      <c r="B40" s="60" t="s">
        <v>62</v>
      </c>
      <c r="C40" s="60" t="s">
        <v>56</v>
      </c>
      <c r="D40" s="33"/>
      <c r="E40" s="34"/>
      <c r="F40" s="33" t="s">
        <v>28</v>
      </c>
      <c r="G40" s="34"/>
      <c r="H40" s="71"/>
      <c r="I40" s="111" t="s">
        <v>36</v>
      </c>
      <c r="J40" s="78">
        <f t="shared" si="2"/>
        <v>0</v>
      </c>
      <c r="K40" s="112"/>
    </row>
    <row r="41" ht="14" spans="1:11">
      <c r="A41" s="44" t="s">
        <v>31</v>
      </c>
      <c r="B41" s="45"/>
      <c r="C41" s="45"/>
      <c r="D41" s="45"/>
      <c r="E41" s="45"/>
      <c r="F41" s="45"/>
      <c r="G41" s="45"/>
      <c r="H41" s="45" t="s">
        <v>40</v>
      </c>
      <c r="I41" s="97"/>
      <c r="J41" s="104">
        <f>SUM(J32:J40)</f>
        <v>18000</v>
      </c>
      <c r="K41" s="99"/>
    </row>
    <row r="42" ht="14" spans="1:11">
      <c r="A42" s="24" t="s">
        <v>18</v>
      </c>
      <c r="B42" s="25"/>
      <c r="C42" s="26" t="s">
        <v>49</v>
      </c>
      <c r="D42" s="27" t="s">
        <v>20</v>
      </c>
      <c r="E42" s="28"/>
      <c r="F42" s="27" t="s">
        <v>21</v>
      </c>
      <c r="G42" s="28"/>
      <c r="H42" s="27" t="s">
        <v>22</v>
      </c>
      <c r="I42" s="28"/>
      <c r="J42" s="91" t="s">
        <v>23</v>
      </c>
      <c r="K42" s="92" t="s">
        <v>24</v>
      </c>
    </row>
    <row r="43" ht="14" spans="1:11">
      <c r="A43" s="59" t="s">
        <v>72</v>
      </c>
      <c r="B43" s="60" t="s">
        <v>73</v>
      </c>
      <c r="C43" s="32" t="s">
        <v>72</v>
      </c>
      <c r="D43" s="33"/>
      <c r="E43" s="34"/>
      <c r="F43" s="33" t="s">
        <v>28</v>
      </c>
      <c r="G43" s="34"/>
      <c r="H43" s="73" t="s">
        <v>36</v>
      </c>
      <c r="I43" s="114"/>
      <c r="J43" s="115">
        <v>0</v>
      </c>
      <c r="K43" s="116"/>
    </row>
    <row r="44" ht="14" spans="1:11">
      <c r="A44" s="44" t="s">
        <v>31</v>
      </c>
      <c r="B44" s="45"/>
      <c r="C44" s="45"/>
      <c r="D44" s="45"/>
      <c r="E44" s="45"/>
      <c r="F44" s="45"/>
      <c r="G44" s="45"/>
      <c r="H44" s="45" t="s">
        <v>40</v>
      </c>
      <c r="I44" s="97"/>
      <c r="J44" s="104">
        <f>SUM(J43:J43)</f>
        <v>0</v>
      </c>
      <c r="K44" s="99"/>
    </row>
    <row r="45" ht="14" spans="1:11">
      <c r="A45" s="24" t="s">
        <v>18</v>
      </c>
      <c r="B45" s="25"/>
      <c r="C45" s="26" t="s">
        <v>49</v>
      </c>
      <c r="D45" s="27" t="s">
        <v>20</v>
      </c>
      <c r="E45" s="28"/>
      <c r="F45" s="27" t="s">
        <v>21</v>
      </c>
      <c r="G45" s="28"/>
      <c r="H45" s="27" t="s">
        <v>22</v>
      </c>
      <c r="I45" s="28"/>
      <c r="J45" s="91" t="s">
        <v>23</v>
      </c>
      <c r="K45" s="92" t="s">
        <v>24</v>
      </c>
    </row>
    <row r="46" ht="14" spans="1:11">
      <c r="A46" s="74" t="s">
        <v>74</v>
      </c>
      <c r="B46" s="75" t="s">
        <v>75</v>
      </c>
      <c r="C46" s="76" t="s">
        <v>76</v>
      </c>
      <c r="D46" s="33">
        <v>14</v>
      </c>
      <c r="E46" s="34"/>
      <c r="F46" s="35" t="s">
        <v>60</v>
      </c>
      <c r="G46" s="36"/>
      <c r="H46" s="51">
        <v>1000</v>
      </c>
      <c r="I46" s="117" t="s">
        <v>36</v>
      </c>
      <c r="J46" s="118">
        <f>D46*H46</f>
        <v>14000</v>
      </c>
      <c r="K46" s="94" t="s">
        <v>77</v>
      </c>
    </row>
    <row r="47" ht="18" customHeight="1" spans="1:11">
      <c r="A47" s="77"/>
      <c r="B47" s="75" t="s">
        <v>78</v>
      </c>
      <c r="C47" s="76" t="s">
        <v>76</v>
      </c>
      <c r="D47" s="33">
        <v>1</v>
      </c>
      <c r="E47" s="34"/>
      <c r="F47" s="35" t="s">
        <v>79</v>
      </c>
      <c r="G47" s="36"/>
      <c r="H47" s="51">
        <v>139</v>
      </c>
      <c r="I47" s="117" t="s">
        <v>36</v>
      </c>
      <c r="J47" s="118">
        <f t="shared" ref="J47:J54" si="3">D47*H47</f>
        <v>139</v>
      </c>
      <c r="K47" s="96" t="s">
        <v>80</v>
      </c>
    </row>
    <row r="48" ht="19.2" customHeight="1" spans="1:11">
      <c r="A48" s="77"/>
      <c r="B48" s="75" t="s">
        <v>81</v>
      </c>
      <c r="C48" s="76" t="s">
        <v>76</v>
      </c>
      <c r="D48" s="33"/>
      <c r="E48" s="34"/>
      <c r="F48" s="35" t="s">
        <v>82</v>
      </c>
      <c r="G48" s="36"/>
      <c r="H48" s="51"/>
      <c r="I48" s="117" t="s">
        <v>36</v>
      </c>
      <c r="J48" s="118">
        <f t="shared" si="3"/>
        <v>0</v>
      </c>
      <c r="K48" s="96"/>
    </row>
    <row r="49" ht="21" customHeight="1" spans="1:11">
      <c r="A49" s="77"/>
      <c r="B49" s="75" t="s">
        <v>83</v>
      </c>
      <c r="C49" s="76" t="s">
        <v>76</v>
      </c>
      <c r="D49" s="33"/>
      <c r="E49" s="34"/>
      <c r="F49" s="35" t="s">
        <v>82</v>
      </c>
      <c r="G49" s="36"/>
      <c r="H49" s="51"/>
      <c r="I49" s="117" t="s">
        <v>36</v>
      </c>
      <c r="J49" s="118">
        <f t="shared" si="3"/>
        <v>0</v>
      </c>
      <c r="K49" s="96"/>
    </row>
    <row r="50" ht="14" spans="1:11">
      <c r="A50" s="77"/>
      <c r="B50" s="75" t="s">
        <v>84</v>
      </c>
      <c r="C50" s="76" t="s">
        <v>76</v>
      </c>
      <c r="D50" s="33"/>
      <c r="E50" s="34"/>
      <c r="F50" s="35" t="s">
        <v>82</v>
      </c>
      <c r="G50" s="36"/>
      <c r="H50" s="51"/>
      <c r="I50" s="117" t="s">
        <v>36</v>
      </c>
      <c r="J50" s="118">
        <f t="shared" si="3"/>
        <v>0</v>
      </c>
      <c r="K50" s="96"/>
    </row>
    <row r="51" ht="14" spans="1:11">
      <c r="A51" s="77"/>
      <c r="B51" s="75" t="s">
        <v>85</v>
      </c>
      <c r="C51" s="76" t="s">
        <v>76</v>
      </c>
      <c r="D51" s="33">
        <v>1</v>
      </c>
      <c r="E51" s="34"/>
      <c r="F51" s="35" t="s">
        <v>60</v>
      </c>
      <c r="G51" s="36"/>
      <c r="H51" s="51">
        <v>350</v>
      </c>
      <c r="I51" s="117" t="s">
        <v>36</v>
      </c>
      <c r="J51" s="118">
        <f t="shared" si="3"/>
        <v>350</v>
      </c>
      <c r="K51" s="94" t="s">
        <v>86</v>
      </c>
    </row>
    <row r="52" ht="14" spans="1:11">
      <c r="A52" s="77"/>
      <c r="B52" s="75" t="s">
        <v>87</v>
      </c>
      <c r="C52" s="76" t="s">
        <v>76</v>
      </c>
      <c r="D52" s="33"/>
      <c r="E52" s="34"/>
      <c r="F52" s="35" t="s">
        <v>88</v>
      </c>
      <c r="G52" s="36"/>
      <c r="H52" s="51"/>
      <c r="I52" s="117" t="s">
        <v>36</v>
      </c>
      <c r="J52" s="118">
        <f t="shared" si="3"/>
        <v>0</v>
      </c>
      <c r="K52" s="94"/>
    </row>
    <row r="53" ht="14" spans="1:11">
      <c r="A53" s="77"/>
      <c r="B53" s="75" t="s">
        <v>89</v>
      </c>
      <c r="C53" s="76" t="s">
        <v>76</v>
      </c>
      <c r="D53" s="33"/>
      <c r="E53" s="34"/>
      <c r="F53" s="35" t="s">
        <v>53</v>
      </c>
      <c r="G53" s="36"/>
      <c r="H53" s="78"/>
      <c r="I53" s="117" t="s">
        <v>36</v>
      </c>
      <c r="J53" s="118">
        <f t="shared" si="3"/>
        <v>0</v>
      </c>
      <c r="K53" s="94"/>
    </row>
    <row r="54" ht="14" spans="1:11">
      <c r="A54" s="77"/>
      <c r="B54" s="75" t="s">
        <v>90</v>
      </c>
      <c r="C54" s="76" t="s">
        <v>76</v>
      </c>
      <c r="D54" s="33"/>
      <c r="E54" s="34"/>
      <c r="F54" s="35" t="s">
        <v>53</v>
      </c>
      <c r="G54" s="36"/>
      <c r="H54" s="78"/>
      <c r="I54" s="117" t="s">
        <v>36</v>
      </c>
      <c r="J54" s="118">
        <f t="shared" si="3"/>
        <v>0</v>
      </c>
      <c r="K54" s="94"/>
    </row>
    <row r="55" ht="14" spans="1:11">
      <c r="A55" s="44" t="s">
        <v>31</v>
      </c>
      <c r="B55" s="45"/>
      <c r="C55" s="45"/>
      <c r="D55" s="45"/>
      <c r="E55" s="45"/>
      <c r="F55" s="45"/>
      <c r="G55" s="45"/>
      <c r="H55" s="45"/>
      <c r="I55" s="97"/>
      <c r="J55" s="104">
        <f>SUM(J46:J54)</f>
        <v>14489</v>
      </c>
      <c r="K55" s="99"/>
    </row>
    <row r="56" ht="14" spans="1:11">
      <c r="A56" s="24" t="s">
        <v>18</v>
      </c>
      <c r="B56" s="25"/>
      <c r="C56" s="26" t="s">
        <v>49</v>
      </c>
      <c r="D56" s="27" t="s">
        <v>20</v>
      </c>
      <c r="E56" s="28"/>
      <c r="F56" s="27" t="s">
        <v>21</v>
      </c>
      <c r="G56" s="28"/>
      <c r="H56" s="27" t="s">
        <v>22</v>
      </c>
      <c r="I56" s="28"/>
      <c r="J56" s="91" t="s">
        <v>23</v>
      </c>
      <c r="K56" s="92" t="s">
        <v>24</v>
      </c>
    </row>
    <row r="57" ht="14.5" spans="1:11">
      <c r="A57" s="79" t="s">
        <v>91</v>
      </c>
      <c r="B57" s="60" t="s">
        <v>92</v>
      </c>
      <c r="C57" s="76" t="s">
        <v>91</v>
      </c>
      <c r="D57" s="33"/>
      <c r="E57" s="34"/>
      <c r="F57" s="33" t="s">
        <v>28</v>
      </c>
      <c r="G57" s="34"/>
      <c r="H57" s="80"/>
      <c r="I57" s="105" t="s">
        <v>36</v>
      </c>
      <c r="J57" s="100">
        <f>H57*D57</f>
        <v>0</v>
      </c>
      <c r="K57" s="103" t="s">
        <v>93</v>
      </c>
    </row>
    <row r="58" ht="14" spans="1:11">
      <c r="A58" s="81"/>
      <c r="B58" s="60" t="s">
        <v>94</v>
      </c>
      <c r="C58" s="76" t="s">
        <v>91</v>
      </c>
      <c r="D58" s="33"/>
      <c r="E58" s="34"/>
      <c r="F58" s="33" t="s">
        <v>28</v>
      </c>
      <c r="G58" s="34"/>
      <c r="H58" s="51"/>
      <c r="I58" s="105" t="s">
        <v>36</v>
      </c>
      <c r="J58" s="100">
        <f t="shared" ref="J58:J80" si="4">H58*D58</f>
        <v>0</v>
      </c>
      <c r="K58" s="103"/>
    </row>
    <row r="59" ht="14" spans="1:11">
      <c r="A59" s="81"/>
      <c r="B59" s="60" t="s">
        <v>95</v>
      </c>
      <c r="C59" s="76" t="s">
        <v>91</v>
      </c>
      <c r="D59" s="33">
        <v>1</v>
      </c>
      <c r="E59" s="34"/>
      <c r="F59" s="33" t="s">
        <v>28</v>
      </c>
      <c r="G59" s="34"/>
      <c r="H59" s="51">
        <v>800</v>
      </c>
      <c r="I59" s="105" t="s">
        <v>36</v>
      </c>
      <c r="J59" s="100">
        <f t="shared" si="4"/>
        <v>800</v>
      </c>
      <c r="K59" s="103"/>
    </row>
    <row r="60" ht="14" spans="1:11">
      <c r="A60" s="81"/>
      <c r="B60" s="60" t="s">
        <v>96</v>
      </c>
      <c r="C60" s="76" t="s">
        <v>91</v>
      </c>
      <c r="D60" s="33"/>
      <c r="E60" s="34"/>
      <c r="F60" s="33" t="s">
        <v>28</v>
      </c>
      <c r="G60" s="34"/>
      <c r="H60" s="51"/>
      <c r="I60" s="105" t="s">
        <v>36</v>
      </c>
      <c r="J60" s="100">
        <f t="shared" si="4"/>
        <v>0</v>
      </c>
      <c r="K60" s="103"/>
    </row>
    <row r="61" ht="14" spans="1:11">
      <c r="A61" s="81"/>
      <c r="B61" s="60" t="s">
        <v>97</v>
      </c>
      <c r="C61" s="76" t="s">
        <v>91</v>
      </c>
      <c r="D61" s="33"/>
      <c r="E61" s="34"/>
      <c r="F61" s="33" t="s">
        <v>28</v>
      </c>
      <c r="G61" s="34"/>
      <c r="H61" s="51"/>
      <c r="I61" s="105" t="s">
        <v>36</v>
      </c>
      <c r="J61" s="100">
        <f t="shared" si="4"/>
        <v>0</v>
      </c>
      <c r="K61" s="119"/>
    </row>
    <row r="62" ht="14" spans="1:11">
      <c r="A62" s="81"/>
      <c r="B62" s="60" t="s">
        <v>98</v>
      </c>
      <c r="C62" s="76" t="s">
        <v>91</v>
      </c>
      <c r="D62" s="33"/>
      <c r="E62" s="34"/>
      <c r="F62" s="33" t="s">
        <v>28</v>
      </c>
      <c r="G62" s="34"/>
      <c r="H62" s="51"/>
      <c r="I62" s="105" t="s">
        <v>36</v>
      </c>
      <c r="J62" s="100">
        <f t="shared" si="4"/>
        <v>0</v>
      </c>
      <c r="K62" s="119"/>
    </row>
    <row r="63" ht="14" spans="1:11">
      <c r="A63" s="81"/>
      <c r="B63" s="60" t="s">
        <v>99</v>
      </c>
      <c r="C63" s="76" t="s">
        <v>91</v>
      </c>
      <c r="D63" s="33"/>
      <c r="E63" s="34"/>
      <c r="F63" s="33" t="s">
        <v>28</v>
      </c>
      <c r="G63" s="34"/>
      <c r="H63" s="51"/>
      <c r="I63" s="105" t="s">
        <v>36</v>
      </c>
      <c r="J63" s="100">
        <f t="shared" si="4"/>
        <v>0</v>
      </c>
      <c r="K63" s="119"/>
    </row>
    <row r="64" ht="14" spans="1:11">
      <c r="A64" s="81"/>
      <c r="B64" s="60" t="s">
        <v>100</v>
      </c>
      <c r="C64" s="76" t="s">
        <v>91</v>
      </c>
      <c r="D64" s="33"/>
      <c r="E64" s="34"/>
      <c r="F64" s="33" t="s">
        <v>28</v>
      </c>
      <c r="G64" s="34"/>
      <c r="H64" s="51"/>
      <c r="I64" s="105" t="s">
        <v>36</v>
      </c>
      <c r="J64" s="100">
        <f t="shared" si="4"/>
        <v>0</v>
      </c>
      <c r="K64" s="119"/>
    </row>
    <row r="65" ht="14" spans="1:11">
      <c r="A65" s="81"/>
      <c r="B65" s="60" t="s">
        <v>101</v>
      </c>
      <c r="C65" s="76" t="s">
        <v>91</v>
      </c>
      <c r="D65" s="33"/>
      <c r="E65" s="34"/>
      <c r="F65" s="33" t="s">
        <v>28</v>
      </c>
      <c r="G65" s="34"/>
      <c r="H65" s="51"/>
      <c r="I65" s="105" t="s">
        <v>36</v>
      </c>
      <c r="J65" s="100">
        <f t="shared" si="4"/>
        <v>0</v>
      </c>
      <c r="K65" s="119"/>
    </row>
    <row r="66" ht="14" spans="1:11">
      <c r="A66" s="81"/>
      <c r="B66" s="60" t="s">
        <v>102</v>
      </c>
      <c r="C66" s="76" t="s">
        <v>91</v>
      </c>
      <c r="D66" s="33"/>
      <c r="E66" s="34"/>
      <c r="F66" s="33" t="s">
        <v>28</v>
      </c>
      <c r="G66" s="34"/>
      <c r="H66" s="51"/>
      <c r="I66" s="105" t="s">
        <v>36</v>
      </c>
      <c r="J66" s="100">
        <f t="shared" si="4"/>
        <v>0</v>
      </c>
      <c r="K66" s="119"/>
    </row>
    <row r="67" ht="14" spans="1:11">
      <c r="A67" s="81"/>
      <c r="B67" s="60" t="s">
        <v>103</v>
      </c>
      <c r="C67" s="76" t="s">
        <v>91</v>
      </c>
      <c r="D67" s="33"/>
      <c r="E67" s="34"/>
      <c r="F67" s="33" t="s">
        <v>28</v>
      </c>
      <c r="G67" s="34"/>
      <c r="H67" s="51"/>
      <c r="I67" s="105" t="s">
        <v>36</v>
      </c>
      <c r="J67" s="100">
        <f t="shared" si="4"/>
        <v>0</v>
      </c>
      <c r="K67" s="119"/>
    </row>
    <row r="68" ht="14" spans="1:11">
      <c r="A68" s="81"/>
      <c r="B68" s="60" t="s">
        <v>104</v>
      </c>
      <c r="C68" s="76" t="s">
        <v>91</v>
      </c>
      <c r="D68" s="33"/>
      <c r="E68" s="34"/>
      <c r="F68" s="33" t="s">
        <v>28</v>
      </c>
      <c r="G68" s="34"/>
      <c r="H68" s="51"/>
      <c r="I68" s="105" t="s">
        <v>36</v>
      </c>
      <c r="J68" s="100">
        <f t="shared" si="4"/>
        <v>0</v>
      </c>
      <c r="K68" s="119"/>
    </row>
    <row r="69" ht="14" spans="1:11">
      <c r="A69" s="81"/>
      <c r="B69" s="60" t="s">
        <v>105</v>
      </c>
      <c r="C69" s="76" t="s">
        <v>91</v>
      </c>
      <c r="D69" s="33"/>
      <c r="E69" s="34"/>
      <c r="F69" s="33" t="s">
        <v>28</v>
      </c>
      <c r="G69" s="34"/>
      <c r="H69" s="51"/>
      <c r="I69" s="105" t="s">
        <v>36</v>
      </c>
      <c r="J69" s="100">
        <f t="shared" si="4"/>
        <v>0</v>
      </c>
      <c r="K69" s="119"/>
    </row>
    <row r="70" ht="14" spans="1:11">
      <c r="A70" s="81"/>
      <c r="B70" s="60" t="s">
        <v>106</v>
      </c>
      <c r="C70" s="76" t="s">
        <v>91</v>
      </c>
      <c r="D70" s="33"/>
      <c r="E70" s="34"/>
      <c r="F70" s="33" t="s">
        <v>28</v>
      </c>
      <c r="G70" s="34"/>
      <c r="H70" s="51"/>
      <c r="I70" s="105" t="s">
        <v>36</v>
      </c>
      <c r="J70" s="100">
        <f t="shared" si="4"/>
        <v>0</v>
      </c>
      <c r="K70" s="119"/>
    </row>
    <row r="71" ht="16.2" customHeight="1" spans="1:11">
      <c r="A71" s="81"/>
      <c r="B71" s="60" t="s">
        <v>107</v>
      </c>
      <c r="C71" s="76" t="s">
        <v>91</v>
      </c>
      <c r="D71" s="33"/>
      <c r="E71" s="34"/>
      <c r="F71" s="33" t="s">
        <v>28</v>
      </c>
      <c r="G71" s="34"/>
      <c r="H71" s="51"/>
      <c r="I71" s="105" t="s">
        <v>36</v>
      </c>
      <c r="J71" s="100">
        <f t="shared" si="4"/>
        <v>0</v>
      </c>
      <c r="K71" s="119"/>
    </row>
    <row r="72" ht="14" spans="1:11">
      <c r="A72" s="81"/>
      <c r="B72" s="60" t="s">
        <v>108</v>
      </c>
      <c r="C72" s="76" t="s">
        <v>91</v>
      </c>
      <c r="D72" s="33"/>
      <c r="E72" s="34"/>
      <c r="F72" s="33" t="s">
        <v>28</v>
      </c>
      <c r="G72" s="34"/>
      <c r="H72" s="51"/>
      <c r="I72" s="105" t="s">
        <v>36</v>
      </c>
      <c r="J72" s="100">
        <f t="shared" si="4"/>
        <v>0</v>
      </c>
      <c r="K72" s="119" t="s">
        <v>109</v>
      </c>
    </row>
    <row r="73" ht="14" spans="1:11">
      <c r="A73" s="81"/>
      <c r="B73" s="60" t="s">
        <v>110</v>
      </c>
      <c r="C73" s="76" t="s">
        <v>91</v>
      </c>
      <c r="D73" s="33"/>
      <c r="E73" s="34"/>
      <c r="F73" s="33" t="s">
        <v>28</v>
      </c>
      <c r="G73" s="34"/>
      <c r="H73" s="51"/>
      <c r="I73" s="105" t="s">
        <v>36</v>
      </c>
      <c r="J73" s="100">
        <f t="shared" si="4"/>
        <v>0</v>
      </c>
      <c r="K73" s="119"/>
    </row>
    <row r="74" ht="14" spans="1:11">
      <c r="A74" s="120"/>
      <c r="B74" s="60" t="s">
        <v>111</v>
      </c>
      <c r="C74" s="76" t="s">
        <v>91</v>
      </c>
      <c r="D74" s="33"/>
      <c r="E74" s="34"/>
      <c r="F74" s="33" t="s">
        <v>28</v>
      </c>
      <c r="G74" s="34"/>
      <c r="H74" s="51"/>
      <c r="I74" s="105" t="s">
        <v>36</v>
      </c>
      <c r="J74" s="100">
        <f t="shared" si="4"/>
        <v>0</v>
      </c>
      <c r="K74" s="119"/>
    </row>
    <row r="75" ht="14.5" spans="1:11">
      <c r="A75" s="121" t="s">
        <v>112</v>
      </c>
      <c r="B75" s="60" t="s">
        <v>113</v>
      </c>
      <c r="C75" s="76" t="s">
        <v>56</v>
      </c>
      <c r="D75" s="33">
        <v>1</v>
      </c>
      <c r="E75" s="34"/>
      <c r="F75" s="33" t="s">
        <v>28</v>
      </c>
      <c r="G75" s="34"/>
      <c r="H75" s="51">
        <v>100</v>
      </c>
      <c r="I75" s="105" t="s">
        <v>36</v>
      </c>
      <c r="J75" s="100">
        <f t="shared" si="4"/>
        <v>100</v>
      </c>
      <c r="K75" s="80" t="s">
        <v>114</v>
      </c>
    </row>
    <row r="76" ht="14.5" spans="1:11">
      <c r="A76" s="121"/>
      <c r="B76" s="60" t="s">
        <v>115</v>
      </c>
      <c r="C76" s="76" t="s">
        <v>56</v>
      </c>
      <c r="D76" s="33"/>
      <c r="E76" s="34"/>
      <c r="F76" s="33" t="s">
        <v>28</v>
      </c>
      <c r="G76" s="34"/>
      <c r="H76" s="51"/>
      <c r="I76" s="105" t="s">
        <v>36</v>
      </c>
      <c r="J76" s="100">
        <f t="shared" si="4"/>
        <v>0</v>
      </c>
      <c r="K76" s="80"/>
    </row>
    <row r="77" ht="14.5" spans="1:11">
      <c r="A77" s="121"/>
      <c r="B77" s="60" t="s">
        <v>116</v>
      </c>
      <c r="C77" s="76" t="s">
        <v>56</v>
      </c>
      <c r="D77" s="33"/>
      <c r="E77" s="34"/>
      <c r="F77" s="33" t="s">
        <v>28</v>
      </c>
      <c r="G77" s="34"/>
      <c r="H77" s="51"/>
      <c r="I77" s="105" t="s">
        <v>36</v>
      </c>
      <c r="J77" s="100">
        <f t="shared" si="4"/>
        <v>0</v>
      </c>
      <c r="K77" s="80"/>
    </row>
    <row r="78" ht="14.5" spans="1:11">
      <c r="A78" s="121"/>
      <c r="B78" s="60" t="s">
        <v>117</v>
      </c>
      <c r="C78" s="76" t="s">
        <v>56</v>
      </c>
      <c r="D78" s="33">
        <v>1</v>
      </c>
      <c r="E78" s="34"/>
      <c r="F78" s="33" t="s">
        <v>28</v>
      </c>
      <c r="G78" s="34"/>
      <c r="H78" s="51">
        <v>100</v>
      </c>
      <c r="I78" s="105" t="s">
        <v>36</v>
      </c>
      <c r="J78" s="100">
        <f t="shared" si="4"/>
        <v>100</v>
      </c>
      <c r="K78" s="80" t="s">
        <v>114</v>
      </c>
    </row>
    <row r="79" ht="14.5" spans="1:11">
      <c r="A79" s="121"/>
      <c r="B79" s="60" t="s">
        <v>118</v>
      </c>
      <c r="C79" s="76" t="s">
        <v>56</v>
      </c>
      <c r="D79" s="33"/>
      <c r="E79" s="34"/>
      <c r="F79" s="33" t="s">
        <v>28</v>
      </c>
      <c r="G79" s="34"/>
      <c r="H79" s="51"/>
      <c r="I79" s="105" t="s">
        <v>36</v>
      </c>
      <c r="J79" s="100">
        <f t="shared" si="4"/>
        <v>0</v>
      </c>
      <c r="K79" s="80"/>
    </row>
    <row r="80" ht="14.5" spans="1:11">
      <c r="A80" s="121"/>
      <c r="B80" s="60" t="s">
        <v>119</v>
      </c>
      <c r="C80" s="76" t="s">
        <v>56</v>
      </c>
      <c r="D80" s="33"/>
      <c r="E80" s="34"/>
      <c r="F80" s="33" t="s">
        <v>28</v>
      </c>
      <c r="G80" s="34"/>
      <c r="H80" s="80"/>
      <c r="I80" s="105" t="s">
        <v>36</v>
      </c>
      <c r="J80" s="100">
        <f t="shared" si="4"/>
        <v>0</v>
      </c>
      <c r="K80" s="130"/>
    </row>
    <row r="81" ht="14" spans="1:11">
      <c r="A81" s="44" t="s">
        <v>31</v>
      </c>
      <c r="B81" s="45"/>
      <c r="C81" s="45"/>
      <c r="D81" s="45"/>
      <c r="E81" s="45"/>
      <c r="F81" s="45"/>
      <c r="G81" s="45"/>
      <c r="H81" s="45" t="s">
        <v>40</v>
      </c>
      <c r="I81" s="97"/>
      <c r="J81" s="104">
        <f>SUM(J57:J80)</f>
        <v>1000</v>
      </c>
      <c r="K81" s="99"/>
    </row>
    <row r="82" ht="14" spans="1:11">
      <c r="A82" s="24" t="s">
        <v>18</v>
      </c>
      <c r="B82" s="25"/>
      <c r="C82" s="26" t="s">
        <v>49</v>
      </c>
      <c r="D82" s="27" t="s">
        <v>20</v>
      </c>
      <c r="E82" s="28"/>
      <c r="F82" s="27" t="s">
        <v>21</v>
      </c>
      <c r="G82" s="28"/>
      <c r="H82" s="27" t="s">
        <v>22</v>
      </c>
      <c r="I82" s="28"/>
      <c r="J82" s="91" t="s">
        <v>23</v>
      </c>
      <c r="K82" s="92" t="s">
        <v>24</v>
      </c>
    </row>
    <row r="83" ht="14" spans="1:11">
      <c r="A83" s="69" t="s">
        <v>120</v>
      </c>
      <c r="B83" s="60" t="s">
        <v>121</v>
      </c>
      <c r="C83" s="32" t="s">
        <v>56</v>
      </c>
      <c r="D83" s="60"/>
      <c r="E83" s="32"/>
      <c r="F83" s="60"/>
      <c r="G83" s="32"/>
      <c r="H83" s="70"/>
      <c r="I83" s="131" t="s">
        <v>36</v>
      </c>
      <c r="J83" s="78">
        <f>D83*H83</f>
        <v>0</v>
      </c>
      <c r="K83" s="112"/>
    </row>
    <row r="84" ht="14" spans="1:11">
      <c r="A84" s="69"/>
      <c r="B84" s="60" t="s">
        <v>122</v>
      </c>
      <c r="C84" s="32" t="s">
        <v>56</v>
      </c>
      <c r="D84" s="60"/>
      <c r="E84" s="32"/>
      <c r="F84" s="60"/>
      <c r="G84" s="32"/>
      <c r="H84" s="70"/>
      <c r="I84" s="131" t="s">
        <v>36</v>
      </c>
      <c r="J84" s="78">
        <f t="shared" ref="J84:J90" si="5">D84*H84</f>
        <v>0</v>
      </c>
      <c r="K84" s="112"/>
    </row>
    <row r="85" ht="14" spans="1:11">
      <c r="A85" s="69"/>
      <c r="B85" s="60" t="s">
        <v>123</v>
      </c>
      <c r="C85" s="32" t="s">
        <v>56</v>
      </c>
      <c r="D85" s="60"/>
      <c r="E85" s="32"/>
      <c r="F85" s="60"/>
      <c r="G85" s="32"/>
      <c r="H85" s="70"/>
      <c r="I85" s="131" t="s">
        <v>36</v>
      </c>
      <c r="J85" s="78">
        <f t="shared" si="5"/>
        <v>0</v>
      </c>
      <c r="K85" s="112"/>
    </row>
    <row r="86" ht="14" spans="1:11">
      <c r="A86" s="69"/>
      <c r="B86" s="60" t="s">
        <v>124</v>
      </c>
      <c r="C86" s="32" t="s">
        <v>56</v>
      </c>
      <c r="D86" s="60"/>
      <c r="E86" s="32"/>
      <c r="F86" s="60"/>
      <c r="G86" s="32"/>
      <c r="H86" s="70"/>
      <c r="I86" s="131" t="s">
        <v>36</v>
      </c>
      <c r="J86" s="78">
        <f t="shared" si="5"/>
        <v>0</v>
      </c>
      <c r="K86" s="112"/>
    </row>
    <row r="87" ht="14" spans="1:11">
      <c r="A87" s="69"/>
      <c r="B87" s="60" t="s">
        <v>125</v>
      </c>
      <c r="C87" s="32" t="s">
        <v>56</v>
      </c>
      <c r="D87" s="60"/>
      <c r="E87" s="32"/>
      <c r="F87" s="60"/>
      <c r="G87" s="32"/>
      <c r="H87" s="70"/>
      <c r="I87" s="131" t="s">
        <v>36</v>
      </c>
      <c r="J87" s="78">
        <f t="shared" si="5"/>
        <v>0</v>
      </c>
      <c r="K87" s="112"/>
    </row>
    <row r="88" ht="14" spans="1:11">
      <c r="A88" s="69"/>
      <c r="B88" s="60" t="s">
        <v>126</v>
      </c>
      <c r="C88" s="32" t="s">
        <v>56</v>
      </c>
      <c r="D88" s="60"/>
      <c r="E88" s="32"/>
      <c r="F88" s="60"/>
      <c r="G88" s="32"/>
      <c r="H88" s="70"/>
      <c r="I88" s="131" t="s">
        <v>36</v>
      </c>
      <c r="J88" s="78">
        <f t="shared" si="5"/>
        <v>0</v>
      </c>
      <c r="K88" s="112"/>
    </row>
    <row r="89" ht="14" spans="1:11">
      <c r="A89" s="69"/>
      <c r="B89" s="60" t="s">
        <v>127</v>
      </c>
      <c r="C89" s="32" t="s">
        <v>56</v>
      </c>
      <c r="D89" s="60"/>
      <c r="E89" s="32"/>
      <c r="F89" s="60"/>
      <c r="G89" s="32"/>
      <c r="H89" s="70"/>
      <c r="I89" s="131" t="s">
        <v>36</v>
      </c>
      <c r="J89" s="78">
        <f t="shared" si="5"/>
        <v>0</v>
      </c>
      <c r="K89" s="112"/>
    </row>
    <row r="90" ht="14" spans="1:11">
      <c r="A90" s="69"/>
      <c r="B90" s="60" t="s">
        <v>121</v>
      </c>
      <c r="C90" s="32" t="s">
        <v>56</v>
      </c>
      <c r="D90" s="60"/>
      <c r="E90" s="32"/>
      <c r="F90" s="60"/>
      <c r="G90" s="32"/>
      <c r="H90" s="122"/>
      <c r="I90" s="131" t="s">
        <v>36</v>
      </c>
      <c r="J90" s="78">
        <f t="shared" si="5"/>
        <v>0</v>
      </c>
      <c r="K90" s="112"/>
    </row>
    <row r="91" ht="14" spans="1:11">
      <c r="A91" s="44" t="s">
        <v>31</v>
      </c>
      <c r="B91" s="45"/>
      <c r="C91" s="45"/>
      <c r="D91" s="45"/>
      <c r="E91" s="45"/>
      <c r="F91" s="45"/>
      <c r="G91" s="45"/>
      <c r="H91" s="45" t="s">
        <v>40</v>
      </c>
      <c r="I91" s="97"/>
      <c r="J91" s="104">
        <f>SUM(J83:J90)</f>
        <v>0</v>
      </c>
      <c r="K91" s="99"/>
    </row>
    <row r="92" ht="14" spans="1:11">
      <c r="A92" s="123" t="s">
        <v>128</v>
      </c>
      <c r="B92" s="124"/>
      <c r="C92" s="124"/>
      <c r="D92" s="124"/>
      <c r="E92" s="124"/>
      <c r="F92" s="124"/>
      <c r="G92" s="124"/>
      <c r="H92" s="124"/>
      <c r="I92" s="132"/>
      <c r="J92" s="133">
        <f>J9+J15+J20+J30+J41+J44+J55+J81+J91</f>
        <v>33489</v>
      </c>
      <c r="K92" s="134"/>
    </row>
    <row r="93" ht="16.95" customHeight="1" spans="1:11">
      <c r="A93" s="125" t="s">
        <v>129</v>
      </c>
      <c r="B93" s="125"/>
      <c r="C93" s="125"/>
      <c r="D93" s="125"/>
      <c r="E93" s="125"/>
      <c r="F93" s="125"/>
      <c r="G93" s="125"/>
      <c r="H93" s="125"/>
      <c r="I93" s="135">
        <v>0.06</v>
      </c>
      <c r="J93" s="136">
        <f>J92*I93</f>
        <v>2009.34</v>
      </c>
      <c r="K93" s="137"/>
    </row>
    <row r="94" ht="14" spans="1:11">
      <c r="A94" s="126" t="s">
        <v>130</v>
      </c>
      <c r="B94" s="127"/>
      <c r="C94" s="127"/>
      <c r="D94" s="127"/>
      <c r="E94" s="127"/>
      <c r="F94" s="127"/>
      <c r="G94" s="127"/>
      <c r="H94" s="127"/>
      <c r="I94" s="138"/>
      <c r="J94" s="139">
        <f>(J92+J93)*6%</f>
        <v>2129.9004</v>
      </c>
      <c r="K94" s="140"/>
    </row>
    <row r="95" ht="17.25" spans="1:11">
      <c r="A95" s="128" t="s">
        <v>131</v>
      </c>
      <c r="B95" s="129"/>
      <c r="C95" s="129"/>
      <c r="D95" s="129"/>
      <c r="E95" s="129"/>
      <c r="F95" s="129"/>
      <c r="G95" s="129"/>
      <c r="H95" s="129"/>
      <c r="I95" s="141"/>
      <c r="J95" s="142">
        <f>SUM(J92:J94)</f>
        <v>37628.2404</v>
      </c>
      <c r="K95" s="143"/>
    </row>
  </sheetData>
  <mergeCells count="187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A9:I9"/>
    <mergeCell ref="A10:B10"/>
    <mergeCell ref="D10:E10"/>
    <mergeCell ref="F10:G10"/>
    <mergeCell ref="H10:I10"/>
    <mergeCell ref="D11:E11"/>
    <mergeCell ref="F11:G11"/>
    <mergeCell ref="D12:E12"/>
    <mergeCell ref="F12:G12"/>
    <mergeCell ref="D13:E13"/>
    <mergeCell ref="F13:G13"/>
    <mergeCell ref="D14:E14"/>
    <mergeCell ref="F14:G14"/>
    <mergeCell ref="A15:I15"/>
    <mergeCell ref="A16:B16"/>
    <mergeCell ref="D16:E16"/>
    <mergeCell ref="F16:G16"/>
    <mergeCell ref="H16:I16"/>
    <mergeCell ref="A20:I20"/>
    <mergeCell ref="A21:B21"/>
    <mergeCell ref="D21:E21"/>
    <mergeCell ref="F21:G21"/>
    <mergeCell ref="H21:I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I30"/>
    <mergeCell ref="A31:B31"/>
    <mergeCell ref="D31:E31"/>
    <mergeCell ref="F31:G31"/>
    <mergeCell ref="H31:I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A41:I41"/>
    <mergeCell ref="A42:B42"/>
    <mergeCell ref="D42:E42"/>
    <mergeCell ref="F42:G42"/>
    <mergeCell ref="H42:I42"/>
    <mergeCell ref="D43:E43"/>
    <mergeCell ref="F43:G43"/>
    <mergeCell ref="H43:I43"/>
    <mergeCell ref="A44:I44"/>
    <mergeCell ref="A45:B45"/>
    <mergeCell ref="D45:E45"/>
    <mergeCell ref="F45:G45"/>
    <mergeCell ref="H45:I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55:I55"/>
    <mergeCell ref="A56:B56"/>
    <mergeCell ref="D56:E56"/>
    <mergeCell ref="F56:G56"/>
    <mergeCell ref="H56:I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A81:I81"/>
    <mergeCell ref="A82:B82"/>
    <mergeCell ref="D82:E82"/>
    <mergeCell ref="F82:G82"/>
    <mergeCell ref="H82:I82"/>
    <mergeCell ref="A91:I91"/>
    <mergeCell ref="A92:I92"/>
    <mergeCell ref="A93:H93"/>
    <mergeCell ref="A94:I94"/>
    <mergeCell ref="A95:I95"/>
    <mergeCell ref="A7:A8"/>
    <mergeCell ref="A11:A14"/>
    <mergeCell ref="A17:A19"/>
    <mergeCell ref="A22:A29"/>
    <mergeCell ref="A32:A40"/>
    <mergeCell ref="A46:A54"/>
    <mergeCell ref="A57:A74"/>
    <mergeCell ref="A75:A80"/>
    <mergeCell ref="A83:A90"/>
    <mergeCell ref="B11:B14"/>
    <mergeCell ref="K57:K60"/>
  </mergeCells>
  <dataValidations count="8">
    <dataValidation type="list" allowBlank="1" showInputMessage="1" showErrorMessage="1" sqref="C43">
      <formula1>"签证服务费,旅游签证,商务签证,保险,其他"</formula1>
    </dataValidation>
    <dataValidation type="list" allowBlank="1" showInputMessage="1" showErrorMessage="1" sqref="C7:C8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1:C14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9">
      <formula1>"高级大床,高级双床,豪华大床,豪华双床,行政大床,行政双床,小套房,加床,加餐,WIFI,单人房差,其他"</formula1>
    </dataValidation>
    <dataValidation type="list" allowBlank="1" showInputMessage="1" showErrorMessage="1" sqref="C22:C29">
      <formula1>"半日场租,全天场租,半天会议包价,全天会议包价,进场费,茶歇,投影仪,其他"</formula1>
    </dataValidation>
    <dataValidation type="list" allowBlank="1" showInputMessage="1" showErrorMessage="1" sqref="C32:C40">
      <formula1>"酒店早餐,自助午餐,围桌午餐,自助晚餐,围桌晚餐,鸡尾酒会,酒水,特色餐,其他"</formula1>
    </dataValidation>
    <dataValidation type="list" allowBlank="1" showInputMessage="1" showErrorMessage="1" sqref="C46:C54">
      <formula1>"工作人员,餐费,住宿,交通,通信费,导游超时费,其他,物料"</formula1>
    </dataValidation>
    <dataValidation type="list" allowBlank="1" showInputMessage="1" showErrorMessage="1" sqref="C57:C80">
      <formula1>"工作人员,餐费,住宿,交通,通信费,导游超时费,其他"</formula1>
    </dataValidation>
  </dataValidations>
  <hyperlinks>
    <hyperlink ref="D4" r:id="rId1" display="hefangyu@cct.cn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报价PLANB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韩璐</cp:lastModifiedBy>
  <dcterms:created xsi:type="dcterms:W3CDTF">2015-06-05T18:19:00Z</dcterms:created>
  <cp:lastPrinted>2023-09-15T02:00:00Z</cp:lastPrinted>
  <dcterms:modified xsi:type="dcterms:W3CDTF">2024-02-19T09:14:48Z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3478CC8D991541F9B4395905DB508742_13</vt:lpwstr>
  </property>
  <property fmtid="{D5CDD505-2E9C-101B-9397-08002B2CF9AE}" pid="3" name="KSOProductBuildVer">
    <vt:lpwstr>2052-12.1.0.16388</vt:lpwstr>
  </property>
</Properties>
</file>