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ownloads\"/>
    </mc:Choice>
  </mc:AlternateContent>
  <xr:revisionPtr revIDLastSave="0" documentId="13_ncr:1_{72F7DAD9-F086-4A44-A6A0-70FFB4D518D1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车展" sheetId="1" r:id="rId1"/>
  </sheets>
  <definedNames>
    <definedName name="_xlnm.Print_Area" localSheetId="0">车展!$A$1:$G$70</definedName>
    <definedName name="_xlnm.Print_Titles" localSheetId="0">车展!$1:$7</definedName>
  </definedNames>
  <calcPr calcId="181029"/>
</workbook>
</file>

<file path=xl/calcChain.xml><?xml version="1.0" encoding="utf-8"?>
<calcChain xmlns="http://schemas.openxmlformats.org/spreadsheetml/2006/main">
  <c r="G65" i="1" l="1"/>
  <c r="G64" i="1"/>
  <c r="G61" i="1"/>
  <c r="G60" i="1"/>
  <c r="G59" i="1"/>
  <c r="G57" i="1"/>
  <c r="G56" i="1"/>
  <c r="G55" i="1"/>
  <c r="G54" i="1"/>
  <c r="G53" i="1"/>
  <c r="G52" i="1"/>
  <c r="G50" i="1"/>
  <c r="G49" i="1"/>
  <c r="G48" i="1"/>
  <c r="G46" i="1"/>
  <c r="G45" i="1"/>
  <c r="G44" i="1"/>
  <c r="G43" i="1"/>
  <c r="G42" i="1"/>
  <c r="G41" i="1"/>
  <c r="G40" i="1"/>
  <c r="G39" i="1"/>
  <c r="G38" i="1"/>
  <c r="G37" i="1"/>
  <c r="G36" i="1"/>
  <c r="G34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D62" i="1" l="1"/>
  <c r="G62" i="1" s="1"/>
  <c r="G66" i="1" s="1"/>
  <c r="G68" i="1" l="1"/>
  <c r="G67" i="1"/>
</calcChain>
</file>

<file path=xl/sharedStrings.xml><?xml version="1.0" encoding="utf-8"?>
<sst xmlns="http://schemas.openxmlformats.org/spreadsheetml/2006/main" count="114" uniqueCount="112">
  <si>
    <t xml:space="preserve">Event:                 </t>
  </si>
  <si>
    <r>
      <rPr>
        <sz val="9"/>
        <rFont val="Arial"/>
        <family val="2"/>
      </rPr>
      <t>2023</t>
    </r>
    <r>
      <rPr>
        <sz val="9"/>
        <rFont val="宋体"/>
        <family val="3"/>
        <charset val="134"/>
      </rPr>
      <t>广州车展</t>
    </r>
    <r>
      <rPr>
        <sz val="9"/>
        <rFont val="Arial"/>
        <family val="2"/>
      </rPr>
      <t xml:space="preserve">  2023 GZ Autoshow</t>
    </r>
  </si>
  <si>
    <t xml:space="preserve">Date:                  </t>
  </si>
  <si>
    <t>Hotel:            Shangri-La       Guangzhou</t>
  </si>
  <si>
    <t xml:space="preserve">Project No:               </t>
  </si>
  <si>
    <t xml:space="preserve">Number of person:       </t>
  </si>
  <si>
    <t>项目</t>
  </si>
  <si>
    <t>规格</t>
  </si>
  <si>
    <t>单价</t>
  </si>
  <si>
    <r>
      <rPr>
        <b/>
        <sz val="9"/>
        <rFont val="宋体"/>
        <family val="3"/>
        <charset val="134"/>
      </rPr>
      <t>次数</t>
    </r>
  </si>
  <si>
    <r>
      <rPr>
        <b/>
        <sz val="9"/>
        <rFont val="宋体"/>
        <family val="3"/>
        <charset val="134"/>
      </rPr>
      <t>数量</t>
    </r>
  </si>
  <si>
    <t>小计</t>
  </si>
  <si>
    <t>酒店相关Hotel</t>
  </si>
  <si>
    <r>
      <rPr>
        <b/>
        <sz val="10"/>
        <rFont val="Arial Bold"/>
        <family val="2"/>
      </rPr>
      <t>Hotel</t>
    </r>
    <r>
      <rPr>
        <b/>
        <sz val="10"/>
        <rFont val="宋体-简"/>
        <charset val="134"/>
      </rPr>
      <t>：广州香格里拉酒店</t>
    </r>
    <r>
      <rPr>
        <b/>
        <sz val="10"/>
        <rFont val="Arial Bold"/>
        <family val="2"/>
      </rPr>
      <t xml:space="preserve">
</t>
    </r>
    <r>
      <rPr>
        <sz val="9"/>
        <rFont val="Arial"/>
        <family val="2"/>
      </rPr>
      <t xml:space="preserve">
</t>
    </r>
    <r>
      <rPr>
        <sz val="9"/>
        <rFont val="宋体"/>
        <family val="3"/>
        <charset val="134"/>
      </rPr>
      <t>客房要求：</t>
    </r>
    <r>
      <rPr>
        <sz val="9"/>
        <rFont val="Arial Bold"/>
        <family val="2"/>
      </rPr>
      <t xml:space="preserve"> </t>
    </r>
    <r>
      <rPr>
        <sz val="9"/>
        <rFont val="宋体"/>
        <family val="3"/>
        <charset val="134"/>
      </rPr>
      <t xml:space="preserve">
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 xml:space="preserve">、电话：开通国内长途、关闭国际长途
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 xml:space="preserve">、网络：可宽带上网
</t>
    </r>
    <r>
      <rPr>
        <sz val="9"/>
        <rFont val="Arial"/>
        <family val="2"/>
      </rPr>
      <t>3</t>
    </r>
    <r>
      <rPr>
        <sz val="9"/>
        <rFont val="宋体"/>
        <family val="3"/>
        <charset val="134"/>
      </rPr>
      <t xml:space="preserve">、每间房间内需要有果盘一份
</t>
    </r>
    <r>
      <rPr>
        <sz val="9"/>
        <rFont val="Arial"/>
        <family val="2"/>
      </rPr>
      <t>4</t>
    </r>
    <r>
      <rPr>
        <sz val="9"/>
        <rFont val="宋体"/>
        <family val="3"/>
        <charset val="134"/>
      </rPr>
      <t>、关闭</t>
    </r>
    <r>
      <rPr>
        <sz val="9"/>
        <rFont val="Arial"/>
        <family val="2"/>
      </rPr>
      <t>MINI BAR</t>
    </r>
    <r>
      <rPr>
        <sz val="9"/>
        <rFont val="宋体"/>
        <family val="3"/>
        <charset val="134"/>
      </rPr>
      <t xml:space="preserve">、洗衣服务、签单权以及房间内可能有的收费项目（如收费电视等）
</t>
    </r>
    <r>
      <rPr>
        <sz val="9"/>
        <rFont val="Arial"/>
        <family val="2"/>
      </rPr>
      <t>5</t>
    </r>
    <r>
      <rPr>
        <sz val="9"/>
        <rFont val="宋体"/>
        <family val="3"/>
        <charset val="134"/>
      </rPr>
      <t xml:space="preserve">、早餐：均含双早
</t>
    </r>
    <r>
      <rPr>
        <sz val="9"/>
        <rFont val="Arial"/>
        <family val="2"/>
      </rPr>
      <t>6</t>
    </r>
    <r>
      <rPr>
        <sz val="9"/>
        <rFont val="宋体"/>
        <family val="3"/>
        <charset val="134"/>
      </rPr>
      <t xml:space="preserve">、环境：干净、舒适、相对安静。媒体房间尽量保证大床房，房型统一；
</t>
    </r>
    <r>
      <rPr>
        <sz val="9"/>
        <rFont val="Arial"/>
        <family val="2"/>
      </rPr>
      <t>7</t>
    </r>
    <r>
      <rPr>
        <sz val="9"/>
        <rFont val="宋体"/>
        <family val="3"/>
        <charset val="134"/>
      </rPr>
      <t>、客房数量：确定好数量后允许再上下浮动</t>
    </r>
    <r>
      <rPr>
        <sz val="9"/>
        <rFont val="Arial"/>
        <family val="2"/>
      </rPr>
      <t>10</t>
    </r>
    <r>
      <rPr>
        <sz val="9"/>
        <rFont val="宋体"/>
        <family val="3"/>
        <charset val="134"/>
      </rPr>
      <t xml:space="preserve">％
</t>
    </r>
    <r>
      <rPr>
        <sz val="9"/>
        <rFont val="Arial"/>
        <family val="2"/>
      </rPr>
      <t>8</t>
    </r>
    <r>
      <rPr>
        <sz val="9"/>
        <rFont val="宋体"/>
        <family val="3"/>
        <charset val="134"/>
      </rPr>
      <t>、房间需配有欢迎水果一份，入住日送到；</t>
    </r>
    <r>
      <rPr>
        <sz val="9"/>
        <rFont val="Arial"/>
        <family val="2"/>
      </rPr>
      <t xml:space="preserve">   </t>
    </r>
    <r>
      <rPr>
        <sz val="9"/>
        <color rgb="FFFF0000"/>
        <rFont val="Arial"/>
        <family val="2"/>
      </rPr>
      <t xml:space="preserve">                          
</t>
    </r>
    <r>
      <rPr>
        <sz val="9"/>
        <rFont val="宋体"/>
        <family val="3"/>
        <charset val="134"/>
      </rPr>
      <t>9、5-6间免费升级至行政大床房</t>
    </r>
  </si>
  <si>
    <t>自付房费
一、客人签单部分由会务组负责人员负责确认是否划入总账</t>
  </si>
  <si>
    <r>
      <rPr>
        <sz val="9"/>
        <rFont val="宋体"/>
        <family val="3"/>
        <charset val="134"/>
      </rPr>
      <t>11月15日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</t>
    </r>
  </si>
  <si>
    <r>
      <rPr>
        <sz val="9"/>
        <rFont val="宋体"/>
        <family val="3"/>
        <charset val="134"/>
      </rPr>
      <t>11月16日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</t>
    </r>
  </si>
  <si>
    <r>
      <rPr>
        <sz val="9"/>
        <rFont val="宋体"/>
        <family val="3"/>
        <charset val="134"/>
      </rPr>
      <t>11月17日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大床房（含单早，服务费，宽带费用）</t>
    </r>
  </si>
  <si>
    <r>
      <rPr>
        <sz val="9"/>
        <rFont val="宋体"/>
        <family val="3"/>
        <charset val="134"/>
      </rPr>
      <t>11月18日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大床房（含单早，服务费，宽带费用）</t>
    </r>
  </si>
  <si>
    <r>
      <rPr>
        <sz val="9"/>
        <rFont val="宋体"/>
        <family val="3"/>
        <charset val="134"/>
      </rPr>
      <t>11月19日</t>
    </r>
    <r>
      <rPr>
        <sz val="9"/>
        <rFont val="Arial"/>
        <family val="2"/>
      </rPr>
      <t xml:space="preserve"> SGM</t>
    </r>
    <r>
      <rPr>
        <sz val="9"/>
        <rFont val="宋体"/>
        <family val="3"/>
        <charset val="134"/>
      </rPr>
      <t>大床房（含单早，服务费，宽带费用）</t>
    </r>
  </si>
  <si>
    <t>Hotel
公付</t>
  </si>
  <si>
    <r>
      <rPr>
        <sz val="9"/>
        <rFont val="宋体"/>
        <family val="3"/>
        <charset val="134"/>
      </rPr>
      <t>11月15日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</si>
  <si>
    <r>
      <rPr>
        <sz val="9"/>
        <rFont val="宋体"/>
        <family val="3"/>
        <charset val="134"/>
      </rPr>
      <t>11月16日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（含单早，服务费，宽带费用）-媒体</t>
    </r>
  </si>
  <si>
    <r>
      <rPr>
        <sz val="9"/>
        <rFont val="宋体"/>
        <family val="3"/>
        <charset val="134"/>
      </rPr>
      <t>11月14日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</si>
  <si>
    <t>11月15日 双床房 （含单早，服务费，宽带费用）-工作人员</t>
  </si>
  <si>
    <r>
      <rPr>
        <sz val="9"/>
        <rFont val="宋体"/>
        <family val="3"/>
        <charset val="134"/>
      </rPr>
      <t>11月16日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</si>
  <si>
    <r>
      <rPr>
        <sz val="9"/>
        <rFont val="宋体"/>
        <family val="3"/>
        <charset val="134"/>
      </rPr>
      <t>11月17日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</si>
  <si>
    <r>
      <rPr>
        <sz val="9"/>
        <rFont val="宋体"/>
        <family val="3"/>
        <charset val="134"/>
      </rPr>
      <t>11月18日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</si>
  <si>
    <r>
      <rPr>
        <sz val="9"/>
        <rFont val="宋体"/>
        <family val="3"/>
        <charset val="134"/>
      </rPr>
      <t>11月19日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</si>
  <si>
    <r>
      <rPr>
        <sz val="9"/>
        <rFont val="宋体"/>
        <family val="3"/>
        <charset val="134"/>
      </rPr>
      <t>11月20日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双床房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（含双早，服务费，宽带费用）-工作人员</t>
    </r>
  </si>
  <si>
    <t>工作人员会议室Meeting room</t>
  </si>
  <si>
    <r>
      <rPr>
        <sz val="9"/>
        <rFont val="宋体"/>
        <family val="3"/>
        <charset val="134"/>
      </rPr>
      <t>11月14日</t>
    </r>
    <r>
      <rPr>
        <sz val="9"/>
        <rFont val="Arial"/>
        <family val="2"/>
      </rPr>
      <t>-17</t>
    </r>
    <r>
      <rPr>
        <sz val="9"/>
        <rFont val="宋体"/>
        <family val="3"/>
        <charset val="134"/>
      </rPr>
      <t>日，工作人员r日常工作使用会议室、物料摆放等</t>
    </r>
    <r>
      <rPr>
        <sz val="9"/>
        <rFont val="Arial"/>
        <family val="2"/>
      </rPr>
      <t xml:space="preserve"> Staff meeting room for 5days</t>
    </r>
  </si>
  <si>
    <t>会议室Meeting room</t>
  </si>
  <si>
    <t>可容纳60人开会</t>
  </si>
  <si>
    <t>11月15日或16日使用，根据实际情况，工作人员会议使用Staff meeting room</t>
  </si>
  <si>
    <t>酒店大堂媒体签到台，允许背板搭建，酒店提供签到桌、桌布座椅，
酒店大堂不允许有其他竞品的相关签到物品</t>
  </si>
  <si>
    <t>11月14日晚搭建 
11月15日-16日媒体陆续抵达签到
11月17日晚撤场Reception desk location and setting up</t>
  </si>
  <si>
    <r>
      <rPr>
        <sz val="9"/>
        <rFont val="宋体"/>
        <family val="3"/>
        <charset val="134"/>
      </rPr>
      <t xml:space="preserve">用餐
</t>
    </r>
    <r>
      <rPr>
        <sz val="9"/>
        <rFont val="Arial"/>
        <family val="2"/>
      </rPr>
      <t>1</t>
    </r>
    <r>
      <rPr>
        <sz val="9"/>
        <rFont val="宋体"/>
        <family val="3"/>
        <charset val="134"/>
      </rPr>
      <t xml:space="preserve">、餐厅门口需放置与活动相关的指示牌，方便客人找寻。
</t>
    </r>
    <r>
      <rPr>
        <sz val="9"/>
        <rFont val="Arial"/>
        <family val="2"/>
      </rPr>
      <t>2</t>
    </r>
    <r>
      <rPr>
        <sz val="9"/>
        <rFont val="宋体"/>
        <family val="3"/>
        <charset val="134"/>
      </rPr>
      <t>、酒店需事先准备自助午餐和晚餐券。酒店在媒体用餐后根据收集到的实际餐券与</t>
    </r>
    <r>
      <rPr>
        <sz val="9"/>
        <rFont val="Arial"/>
        <family val="2"/>
      </rPr>
      <t>SGM</t>
    </r>
    <r>
      <rPr>
        <sz val="9"/>
        <rFont val="宋体"/>
        <family val="3"/>
        <charset val="134"/>
      </rPr>
      <t xml:space="preserve">结算费用。
</t>
    </r>
  </si>
  <si>
    <t>酒店：自助餐厅 Buffet</t>
  </si>
  <si>
    <t>15日午餐-自助餐 lunch Buffet</t>
  </si>
  <si>
    <t>15日晚餐-自助餐 Dinner buffet</t>
  </si>
  <si>
    <t>16日午餐-自助餐 Lunch buffet</t>
  </si>
  <si>
    <t>16日晚餐-自助餐 Dinner buffer</t>
  </si>
  <si>
    <t>17日午餐-自助餐 Lunch buffet</t>
  </si>
  <si>
    <t>停车场</t>
  </si>
  <si>
    <t>大巴parking</t>
  </si>
  <si>
    <r>
      <rPr>
        <sz val="9"/>
        <rFont val="宋体"/>
        <family val="3"/>
        <charset val="134"/>
      </rPr>
      <t>11月</t>
    </r>
    <r>
      <rPr>
        <sz val="9"/>
        <rFont val="Arial"/>
        <family val="2"/>
      </rPr>
      <t>16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-17</t>
    </r>
    <r>
      <rPr>
        <sz val="9"/>
        <rFont val="宋体"/>
        <family val="3"/>
        <charset val="134"/>
      </rPr>
      <t>日：酒店免费提供大巴的停车位或免费停车券</t>
    </r>
  </si>
  <si>
    <t>广州媒体自驾车parking</t>
  </si>
  <si>
    <r>
      <rPr>
        <sz val="9"/>
        <rFont val="宋体"/>
        <family val="3"/>
        <charset val="134"/>
      </rPr>
      <t>11月</t>
    </r>
    <r>
      <rPr>
        <sz val="9"/>
        <rFont val="Arial"/>
        <family val="2"/>
      </rPr>
      <t>16</t>
    </r>
    <r>
      <rPr>
        <sz val="9"/>
        <rFont val="宋体"/>
        <family val="3"/>
        <charset val="134"/>
      </rPr>
      <t>-17日提供免费停车位</t>
    </r>
  </si>
  <si>
    <t>koc住宿</t>
  </si>
  <si>
    <t>住宿</t>
  </si>
  <si>
    <t>市区四星酒店，含欢迎水果</t>
  </si>
  <si>
    <r>
      <t>11月19日</t>
    </r>
    <r>
      <rPr>
        <sz val="10"/>
        <rFont val="Arial"/>
        <family val="2"/>
      </rPr>
      <t xml:space="preserve"> -20</t>
    </r>
    <r>
      <rPr>
        <sz val="10"/>
        <rFont val="宋体-简"/>
        <charset val="134"/>
      </rPr>
      <t>日</t>
    </r>
    <r>
      <rPr>
        <sz val="10"/>
        <rFont val="宋体"/>
        <family val="3"/>
        <charset val="134"/>
      </rPr>
      <t>大床房</t>
    </r>
    <r>
      <rPr>
        <sz val="10"/>
        <rFont val="Arial"/>
        <family val="2"/>
      </rPr>
      <t xml:space="preserve"> </t>
    </r>
    <r>
      <rPr>
        <sz val="10"/>
        <rFont val="宋体"/>
        <family val="3"/>
        <charset val="134"/>
      </rPr>
      <t>（含单早，服务费，宽带费用）-KOC</t>
    </r>
  </si>
  <si>
    <t>大巴需求（根据媒体具体航班调整需求）Picking up shuttle buses</t>
  </si>
  <si>
    <r>
      <rPr>
        <sz val="9"/>
        <rFont val="宋体"/>
        <family val="3"/>
        <charset val="134"/>
      </rPr>
      <t>11月14-17日工作人员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5 days</t>
    </r>
  </si>
  <si>
    <t>考斯特：酒店－车展－酒店</t>
  </si>
  <si>
    <r>
      <rPr>
        <sz val="9"/>
        <rFont val="宋体"/>
        <family val="3"/>
        <charset val="134"/>
      </rPr>
      <t>11月15日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专访媒体接机</t>
    </r>
  </si>
  <si>
    <t>考斯特：机场－酒店-展馆-活动-酒店</t>
  </si>
  <si>
    <t>GL8：机场－酒店</t>
  </si>
  <si>
    <r>
      <rPr>
        <sz val="9"/>
        <rFont val="Arial"/>
        <family val="2"/>
      </rPr>
      <t>11</t>
    </r>
    <r>
      <rPr>
        <sz val="9"/>
        <rFont val="宋体-简"/>
        <charset val="134"/>
      </rPr>
      <t>月</t>
    </r>
    <r>
      <rPr>
        <sz val="9"/>
        <rFont val="Arial"/>
        <family val="2"/>
      </rPr>
      <t>16</t>
    </r>
    <r>
      <rPr>
        <sz val="9"/>
        <rFont val="宋体-简"/>
        <charset val="134"/>
      </rPr>
      <t>日</t>
    </r>
    <r>
      <rPr>
        <sz val="9"/>
        <rFont val="Arial"/>
        <family val="2"/>
      </rPr>
      <t xml:space="preserve"> </t>
    </r>
    <r>
      <rPr>
        <sz val="9"/>
        <rFont val="宋体-简"/>
        <charset val="134"/>
      </rPr>
      <t>专访媒体摆渡</t>
    </r>
  </si>
  <si>
    <t>考斯特：酒店-活动-酒店</t>
  </si>
  <si>
    <t>GL8：酒店-活动-酒店</t>
  </si>
  <si>
    <r>
      <rPr>
        <sz val="9"/>
        <rFont val="宋体"/>
        <family val="3"/>
        <charset val="134"/>
      </rPr>
      <t>11月16日</t>
    </r>
    <r>
      <rPr>
        <sz val="9"/>
        <rFont val="Arial"/>
        <family val="2"/>
      </rPr>
      <t xml:space="preserve"> </t>
    </r>
    <r>
      <rPr>
        <sz val="9"/>
        <rFont val="宋体"/>
        <family val="3"/>
        <charset val="134"/>
      </rPr>
      <t>大批媒体接机</t>
    </r>
    <r>
      <rPr>
        <sz val="9"/>
        <rFont val="Arial"/>
        <family val="2"/>
      </rPr>
      <t>&amp;</t>
    </r>
    <r>
      <rPr>
        <sz val="9"/>
        <rFont val="宋体"/>
        <family val="3"/>
        <charset val="134"/>
      </rPr>
      <t>办证
全天</t>
    </r>
  </si>
  <si>
    <r>
      <rPr>
        <sz val="9"/>
        <rFont val="Arial"/>
        <family val="2"/>
      </rPr>
      <t>GL8</t>
    </r>
    <r>
      <rPr>
        <sz val="9"/>
        <rFont val="宋体"/>
        <family val="3"/>
        <charset val="134"/>
      </rPr>
      <t>：酒店－机场－酒店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活动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酒店</t>
    </r>
  </si>
  <si>
    <r>
      <rPr>
        <sz val="9"/>
        <rFont val="宋体"/>
        <family val="3"/>
        <charset val="134"/>
      </rPr>
      <t>考斯特：机场－酒店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展馆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活动</t>
    </r>
    <r>
      <rPr>
        <sz val="9"/>
        <rFont val="Arial"/>
        <family val="2"/>
      </rPr>
      <t>-</t>
    </r>
    <r>
      <rPr>
        <sz val="9"/>
        <rFont val="宋体"/>
        <family val="3"/>
        <charset val="134"/>
      </rPr>
      <t>酒店</t>
    </r>
  </si>
  <si>
    <t>50座大巴：机场－酒店-展馆-活动-酒店</t>
  </si>
  <si>
    <t>11月17日 往返展馆-酒店-送机</t>
  </si>
  <si>
    <t>50座大巴：酒店－活动－酒店</t>
  </si>
  <si>
    <t>GL8</t>
  </si>
  <si>
    <t>考斯特：酒店－活动－酒店</t>
  </si>
  <si>
    <t xml:space="preserve">媒体交通费Transpotation </t>
  </si>
  <si>
    <t>媒体高铁票费railway tickets</t>
  </si>
  <si>
    <t>广州周边城市（中山、深圳等地）媒体高铁到达广州 railway tickets</t>
  </si>
  <si>
    <t>出租、滴滴车费taxi</t>
  </si>
  <si>
    <t>媒体从机场到酒店，酒店到机场的出租或滴滴车费</t>
  </si>
  <si>
    <t>媒体交通费Media local transpotation fee</t>
  </si>
  <si>
    <t xml:space="preserve">媒体交通费报销 Media local transpotation fee which will be paid as actual cost.  </t>
  </si>
  <si>
    <t xml:space="preserve">   </t>
  </si>
  <si>
    <t xml:space="preserve">企业高层专访相关场地相关（得舍）
</t>
  </si>
  <si>
    <t>场地费用</t>
  </si>
  <si>
    <t>高层专访沟通会场地租赁费*2天（场地名称：大宴会厅），16日全天使用，15日提前搭建</t>
  </si>
  <si>
    <t>VIP休息室2间（小会议厅*2），16号全天使用</t>
  </si>
  <si>
    <t>用餐费用</t>
  </si>
  <si>
    <t>60人午宴餐费及宴会厅使用费（中宴会厅）</t>
  </si>
  <si>
    <t>60人茶歇费（大宴会厅）</t>
  </si>
  <si>
    <t>停车费用</t>
  </si>
  <si>
    <r>
      <t>11月</t>
    </r>
    <r>
      <rPr>
        <sz val="9"/>
        <rFont val="Arial"/>
        <family val="2"/>
      </rPr>
      <t>15</t>
    </r>
    <r>
      <rPr>
        <sz val="9"/>
        <rFont val="宋体"/>
        <family val="3"/>
        <charset val="134"/>
      </rPr>
      <t>日</t>
    </r>
    <r>
      <rPr>
        <sz val="9"/>
        <rFont val="Arial"/>
        <family val="2"/>
      </rPr>
      <t>-16</t>
    </r>
    <r>
      <rPr>
        <sz val="9"/>
        <rFont val="宋体"/>
        <family val="3"/>
        <charset val="134"/>
      </rPr>
      <t>日：免费提供停车位</t>
    </r>
  </si>
  <si>
    <t>速记Shorthand</t>
  </si>
  <si>
    <t>企业高层专访速记，熟悉SGM企业层面信息的速记人员，进行现场记录，当天反馈会议信息</t>
  </si>
  <si>
    <t>工作人员相关Working personnel</t>
  </si>
  <si>
    <t>公关公司工作人员费用相关</t>
  </si>
  <si>
    <t>工作人员餐费PR agency staff meals</t>
  </si>
  <si>
    <t>活动期间工作人员用餐，60人＊4天
Meals for PR agency</t>
  </si>
  <si>
    <t>工作人员市内交通费agency staff transpotation fee</t>
  </si>
  <si>
    <t>活动期间工作人员市内交通费，60人
Transpotation fee PR agency</t>
  </si>
  <si>
    <t>旅行社差旅费</t>
  </si>
  <si>
    <t>旅行社人员差旅
agency service fee</t>
  </si>
  <si>
    <t>包含并不限于项目所涉及的旅行社工作人员机票/住宿/用餐费用，请根据需求自行报价</t>
  </si>
  <si>
    <t xml:space="preserve">服务费 Service fee </t>
  </si>
  <si>
    <t>其他Others</t>
  </si>
  <si>
    <t>PPT文件
PowerPoint</t>
  </si>
  <si>
    <t>杂费others</t>
  </si>
  <si>
    <t>兼职、水、快递、茶叶、材料打印等</t>
  </si>
  <si>
    <r>
      <rPr>
        <sz val="9"/>
        <rFont val="宋体"/>
        <family val="3"/>
        <charset val="134"/>
      </rPr>
      <t>总计（</t>
    </r>
    <r>
      <rPr>
        <sz val="9"/>
        <rFont val="Arial"/>
        <family val="2"/>
      </rPr>
      <t>Net</t>
    </r>
    <r>
      <rPr>
        <sz val="9"/>
        <rFont val="宋体"/>
        <family val="3"/>
        <charset val="134"/>
      </rPr>
      <t>）</t>
    </r>
  </si>
  <si>
    <t xml:space="preserve">Tax税 </t>
  </si>
  <si>
    <t>活动讲解PPT内容设计与美化
Activity explanation PPT content design and beautification</t>
    <phoneticPr fontId="23" type="noConversion"/>
  </si>
  <si>
    <t>Total 总计(不含增值税6%）</t>
    <phoneticPr fontId="23" type="noConversion"/>
  </si>
  <si>
    <t>康辉集团北京国际会议展览有限公司</t>
    <phoneticPr fontId="23" type="noConversion"/>
  </si>
  <si>
    <r>
      <t>2023</t>
    </r>
    <r>
      <rPr>
        <sz val="9"/>
        <rFont val="宋体"/>
        <family val="3"/>
        <charset val="134"/>
      </rPr>
      <t>年广州国际车展费用</t>
    </r>
    <phoneticPr fontId="23" type="noConversion"/>
  </si>
  <si>
    <r>
      <t>2023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11/15-18</t>
    </r>
    <r>
      <rPr>
        <sz val="9"/>
        <rFont val="宋体"/>
        <family val="3"/>
        <charset val="134"/>
      </rPr>
      <t>，</t>
    </r>
    <r>
      <rPr>
        <sz val="9"/>
        <rFont val="Arial"/>
        <family val="2"/>
      </rPr>
      <t xml:space="preserve">Nov. 15-18 </t>
    </r>
    <r>
      <rPr>
        <sz val="9"/>
        <rFont val="宋体"/>
        <family val="3"/>
        <charset val="134"/>
      </rPr>
      <t>，2023</t>
    </r>
    <phoneticPr fontId="23" type="noConversion"/>
  </si>
  <si>
    <r>
      <t>2023</t>
    </r>
    <r>
      <rPr>
        <sz val="9"/>
        <rFont val="宋体"/>
        <family val="3"/>
        <charset val="134"/>
      </rPr>
      <t>年</t>
    </r>
    <r>
      <rPr>
        <sz val="9"/>
        <rFont val="Arial"/>
        <family val="2"/>
      </rPr>
      <t>11/15-18</t>
    </r>
    <phoneticPr fontId="23" type="noConversion"/>
  </si>
  <si>
    <t>Total 优惠总计(不含增值税6%）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</si>
</sst>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25">
    <font>
      <sz val="12"/>
      <name val="宋体"/>
      <charset val="134"/>
    </font>
    <font>
      <sz val="9"/>
      <name val="Arial"/>
      <family val="2"/>
    </font>
    <font>
      <b/>
      <sz val="9"/>
      <name val="宋体"/>
      <family val="3"/>
      <charset val="134"/>
    </font>
    <font>
      <b/>
      <sz val="9"/>
      <name val="Arial"/>
      <family val="2"/>
    </font>
    <font>
      <b/>
      <sz val="14"/>
      <name val="宋体"/>
      <family val="3"/>
      <charset val="134"/>
    </font>
    <font>
      <b/>
      <sz val="10"/>
      <name val="Arial Bold"/>
      <family val="2"/>
    </font>
    <font>
      <sz val="9"/>
      <name val="宋体"/>
      <family val="3"/>
      <charset val="134"/>
    </font>
    <font>
      <b/>
      <sz val="14"/>
      <name val="Arial"/>
      <family val="2"/>
    </font>
    <font>
      <sz val="10"/>
      <name val="宋体"/>
      <family val="3"/>
      <charset val="134"/>
    </font>
    <font>
      <b/>
      <sz val="14"/>
      <name val="宋体-简"/>
      <charset val="134"/>
    </font>
    <font>
      <sz val="9"/>
      <name val="宋体"/>
      <family val="3"/>
      <charset val="134"/>
      <scheme val="minor"/>
    </font>
    <font>
      <sz val="14"/>
      <name val="Arial"/>
      <family val="2"/>
    </font>
    <font>
      <sz val="9"/>
      <color rgb="FFC00000"/>
      <name val="宋体"/>
      <family val="3"/>
      <charset val="134"/>
    </font>
    <font>
      <sz val="9"/>
      <color rgb="FFC00000"/>
      <name val="Arial"/>
      <family val="2"/>
    </font>
    <font>
      <sz val="11"/>
      <color theme="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name val="Times New Roman"/>
      <family val="1"/>
    </font>
    <font>
      <sz val="10"/>
      <name val="Arial"/>
      <family val="2"/>
    </font>
    <font>
      <b/>
      <sz val="10"/>
      <name val="宋体-简"/>
      <charset val="134"/>
    </font>
    <font>
      <sz val="9"/>
      <name val="Arial Bold"/>
      <family val="2"/>
    </font>
    <font>
      <sz val="9"/>
      <color rgb="FFFF0000"/>
      <name val="Arial"/>
      <family val="2"/>
    </font>
    <font>
      <sz val="10"/>
      <name val="宋体-简"/>
      <charset val="134"/>
    </font>
    <font>
      <sz val="9"/>
      <name val="宋体-简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37437055574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7" tint="0.79995117038483843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16" fillId="0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center" vertical="center"/>
    </xf>
    <xf numFmtId="57" fontId="1" fillId="2" borderId="0" xfId="0" applyNumberFormat="1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58" fontId="6" fillId="0" borderId="1" xfId="0" applyNumberFormat="1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76" fontId="3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176" fontId="1" fillId="5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6" borderId="1" xfId="0" applyNumberFormat="1" applyFont="1" applyFill="1" applyBorder="1" applyAlignment="1">
      <alignment horizontal="center" vertical="center"/>
    </xf>
    <xf numFmtId="176" fontId="11" fillId="4" borderId="1" xfId="0" applyNumberFormat="1" applyFont="1" applyFill="1" applyBorder="1" applyAlignment="1">
      <alignment horizontal="center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76" fontId="1" fillId="7" borderId="1" xfId="0" applyNumberFormat="1" applyFont="1" applyFill="1" applyBorder="1" applyAlignment="1">
      <alignment horizontal="center" vertical="center"/>
    </xf>
    <xf numFmtId="176" fontId="3" fillId="8" borderId="1" xfId="0" applyNumberFormat="1" applyFont="1" applyFill="1" applyBorder="1" applyAlignment="1">
      <alignment horizontal="center" vertical="center"/>
    </xf>
    <xf numFmtId="0" fontId="23" fillId="0" borderId="1" xfId="0" applyFont="1" applyBorder="1" applyAlignment="1">
      <alignment horizontal="left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24" fillId="8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6" fillId="7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6" fontId="23" fillId="2" borderId="0" xfId="0" applyNumberFormat="1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left" vertical="center" wrapText="1"/>
    </xf>
  </cellXfs>
  <cellStyles count="7">
    <cellStyle name="_ET_STYLE_NoName_00_" xfId="2" xr:uid="{00000000-0005-0000-0000-000000000000}"/>
    <cellStyle name="0,0_x005f_x000d__x005f_x000a_NA_x005f_x000d__x005f_x000a_" xfId="6" xr:uid="{00000000-0005-0000-0000-000001000000}"/>
    <cellStyle name="20% - Accent4" xfId="3" xr:uid="{00000000-0005-0000-0000-000002000000}"/>
    <cellStyle name="60% - Accent5" xfId="4" xr:uid="{00000000-0005-0000-0000-000003000000}"/>
    <cellStyle name="常规" xfId="0" builtinId="0"/>
    <cellStyle name="样式 1" xfId="1" xr:uid="{00000000-0005-0000-0000-000005000000}"/>
    <cellStyle name="一般_Sheet1" xfId="5" xr:uid="{00000000-0005-0000-0000-000006000000}"/>
  </cellStyles>
  <dxfs count="0"/>
  <tableStyles count="0" defaultTableStyle="TableStyleMedium9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H69"/>
  <sheetViews>
    <sheetView tabSelected="1" view="pageBreakPreview" topLeftCell="A67" zoomScale="50" zoomScaleNormal="40" zoomScaleSheetLayoutView="50" workbookViewId="0">
      <selection activeCell="H67" sqref="H67"/>
    </sheetView>
  </sheetViews>
  <sheetFormatPr defaultColWidth="9" defaultRowHeight="11.6"/>
  <cols>
    <col min="1" max="1" width="47.5703125" style="2" customWidth="1"/>
    <col min="2" max="2" width="23.7109375" style="3" customWidth="1"/>
    <col min="3" max="3" width="70.5703125" style="3" customWidth="1"/>
    <col min="4" max="4" width="15.42578125" style="3" customWidth="1"/>
    <col min="5" max="5" width="20.5" style="4" customWidth="1"/>
    <col min="6" max="6" width="19.2109375" style="4" customWidth="1"/>
    <col min="7" max="7" width="23.5703125" style="4" customWidth="1"/>
    <col min="8" max="8" width="22.2109375" style="2" customWidth="1"/>
    <col min="9" max="16384" width="9" style="2"/>
  </cols>
  <sheetData>
    <row r="1" spans="1:8" ht="46.1" customHeight="1">
      <c r="A1" s="61"/>
      <c r="B1" s="61"/>
      <c r="C1" s="61"/>
      <c r="D1" s="1"/>
    </row>
    <row r="2" spans="1:8" ht="12" customHeight="1">
      <c r="A2" s="3" t="s">
        <v>0</v>
      </c>
      <c r="B2" s="3" t="s">
        <v>1</v>
      </c>
      <c r="E2" s="62" t="s">
        <v>107</v>
      </c>
      <c r="F2" s="63"/>
      <c r="G2" s="63"/>
    </row>
    <row r="3" spans="1:8" ht="12" customHeight="1">
      <c r="A3" s="3" t="s">
        <v>2</v>
      </c>
      <c r="B3" s="5" t="s">
        <v>109</v>
      </c>
      <c r="E3" s="63" t="s">
        <v>108</v>
      </c>
      <c r="F3" s="63"/>
      <c r="G3" s="63"/>
    </row>
    <row r="4" spans="1:8" ht="12" customHeight="1">
      <c r="A4" s="3" t="s">
        <v>3</v>
      </c>
      <c r="B4" s="6"/>
      <c r="E4" s="63" t="s">
        <v>110</v>
      </c>
      <c r="F4" s="63"/>
      <c r="G4" s="63"/>
    </row>
    <row r="5" spans="1:8" ht="12" customHeight="1">
      <c r="A5" s="3" t="s">
        <v>4</v>
      </c>
      <c r="E5" s="63"/>
      <c r="F5" s="63"/>
      <c r="G5" s="63"/>
    </row>
    <row r="6" spans="1:8" ht="12" customHeight="1">
      <c r="A6" s="3" t="s">
        <v>5</v>
      </c>
    </row>
    <row r="7" spans="1:8" s="1" customFormat="1" ht="15" customHeight="1">
      <c r="A7" s="64" t="s">
        <v>6</v>
      </c>
      <c r="B7" s="64"/>
      <c r="C7" s="7" t="s">
        <v>7</v>
      </c>
      <c r="D7" s="8" t="s">
        <v>8</v>
      </c>
      <c r="E7" s="21" t="s">
        <v>9</v>
      </c>
      <c r="F7" s="21" t="s">
        <v>10</v>
      </c>
      <c r="G7" s="22" t="s">
        <v>11</v>
      </c>
    </row>
    <row r="8" spans="1:8" s="1" customFormat="1" ht="31.95" customHeight="1">
      <c r="A8" s="65" t="s">
        <v>12</v>
      </c>
      <c r="B8" s="65"/>
      <c r="C8" s="65"/>
      <c r="D8" s="65"/>
      <c r="E8" s="65"/>
      <c r="F8" s="65"/>
      <c r="G8" s="65"/>
    </row>
    <row r="9" spans="1:8" s="1" customFormat="1" ht="39" customHeight="1">
      <c r="A9" s="40" t="s">
        <v>13</v>
      </c>
      <c r="B9" s="43" t="s">
        <v>14</v>
      </c>
      <c r="C9" s="9" t="s">
        <v>15</v>
      </c>
      <c r="D9" s="10">
        <v>800</v>
      </c>
      <c r="E9" s="23">
        <v>1</v>
      </c>
      <c r="F9" s="23">
        <v>25</v>
      </c>
      <c r="G9" s="23">
        <f t="shared" ref="G9:G22" si="0">D9*E9*F9</f>
        <v>20000</v>
      </c>
      <c r="H9" s="24"/>
    </row>
    <row r="10" spans="1:8" s="1" customFormat="1" ht="39" customHeight="1">
      <c r="A10" s="41"/>
      <c r="B10" s="44"/>
      <c r="C10" s="9" t="s">
        <v>16</v>
      </c>
      <c r="D10" s="10">
        <v>800</v>
      </c>
      <c r="E10" s="23">
        <v>1</v>
      </c>
      <c r="F10" s="23">
        <v>30</v>
      </c>
      <c r="G10" s="23">
        <f t="shared" si="0"/>
        <v>24000</v>
      </c>
      <c r="H10" s="24"/>
    </row>
    <row r="11" spans="1:8" s="1" customFormat="1" ht="39" customHeight="1">
      <c r="A11" s="41"/>
      <c r="B11" s="44"/>
      <c r="C11" s="9" t="s">
        <v>17</v>
      </c>
      <c r="D11" s="10">
        <v>800</v>
      </c>
      <c r="E11" s="23">
        <v>1</v>
      </c>
      <c r="F11" s="23">
        <v>25</v>
      </c>
      <c r="G11" s="23">
        <f t="shared" si="0"/>
        <v>20000</v>
      </c>
      <c r="H11" s="24"/>
    </row>
    <row r="12" spans="1:8" s="1" customFormat="1" ht="39" customHeight="1">
      <c r="A12" s="41"/>
      <c r="B12" s="44"/>
      <c r="C12" s="9" t="s">
        <v>18</v>
      </c>
      <c r="D12" s="10">
        <v>800</v>
      </c>
      <c r="E12" s="23">
        <v>1</v>
      </c>
      <c r="F12" s="23">
        <v>2</v>
      </c>
      <c r="G12" s="23">
        <f t="shared" si="0"/>
        <v>1600</v>
      </c>
      <c r="H12" s="24"/>
    </row>
    <row r="13" spans="1:8" s="1" customFormat="1" ht="39" customHeight="1">
      <c r="A13" s="41"/>
      <c r="B13" s="44"/>
      <c r="C13" s="9" t="s">
        <v>19</v>
      </c>
      <c r="D13" s="10">
        <v>800</v>
      </c>
      <c r="E13" s="23">
        <v>1</v>
      </c>
      <c r="F13" s="23">
        <v>2</v>
      </c>
      <c r="G13" s="23">
        <f t="shared" si="0"/>
        <v>1600</v>
      </c>
      <c r="H13" s="24"/>
    </row>
    <row r="14" spans="1:8" s="1" customFormat="1" ht="39" customHeight="1">
      <c r="A14" s="41"/>
      <c r="B14" s="47" t="s">
        <v>20</v>
      </c>
      <c r="C14" s="9" t="s">
        <v>21</v>
      </c>
      <c r="D14" s="10">
        <v>1900</v>
      </c>
      <c r="E14" s="23">
        <v>1</v>
      </c>
      <c r="F14" s="25">
        <v>30</v>
      </c>
      <c r="G14" s="23">
        <f t="shared" si="0"/>
        <v>57000</v>
      </c>
      <c r="H14" s="24"/>
    </row>
    <row r="15" spans="1:8" s="1" customFormat="1" ht="39" customHeight="1">
      <c r="A15" s="41"/>
      <c r="B15" s="48"/>
      <c r="C15" s="11" t="s">
        <v>22</v>
      </c>
      <c r="D15" s="10">
        <v>1900</v>
      </c>
      <c r="E15" s="23">
        <v>1</v>
      </c>
      <c r="F15" s="25">
        <v>440</v>
      </c>
      <c r="G15" s="23">
        <f t="shared" si="0"/>
        <v>836000</v>
      </c>
    </row>
    <row r="16" spans="1:8" s="1" customFormat="1" ht="39" customHeight="1">
      <c r="A16" s="41"/>
      <c r="B16" s="48"/>
      <c r="C16" s="9" t="s">
        <v>23</v>
      </c>
      <c r="D16" s="10">
        <v>1900</v>
      </c>
      <c r="E16" s="23">
        <v>1</v>
      </c>
      <c r="F16" s="23">
        <v>10</v>
      </c>
      <c r="G16" s="23">
        <f t="shared" si="0"/>
        <v>19000</v>
      </c>
    </row>
    <row r="17" spans="1:7" s="1" customFormat="1" ht="39" customHeight="1">
      <c r="A17" s="41"/>
      <c r="B17" s="48"/>
      <c r="C17" s="9" t="s">
        <v>24</v>
      </c>
      <c r="D17" s="10">
        <v>1900</v>
      </c>
      <c r="E17" s="23">
        <v>1</v>
      </c>
      <c r="F17" s="25">
        <v>25</v>
      </c>
      <c r="G17" s="23">
        <f t="shared" si="0"/>
        <v>47500</v>
      </c>
    </row>
    <row r="18" spans="1:7" s="1" customFormat="1" ht="39" customHeight="1">
      <c r="A18" s="41"/>
      <c r="B18" s="48"/>
      <c r="C18" s="11" t="s">
        <v>25</v>
      </c>
      <c r="D18" s="10">
        <v>1900</v>
      </c>
      <c r="E18" s="23">
        <v>1</v>
      </c>
      <c r="F18" s="23">
        <v>25</v>
      </c>
      <c r="G18" s="23">
        <f t="shared" si="0"/>
        <v>47500</v>
      </c>
    </row>
    <row r="19" spans="1:7" s="1" customFormat="1" ht="39" customHeight="1">
      <c r="A19" s="41"/>
      <c r="B19" s="48"/>
      <c r="C19" s="9" t="s">
        <v>26</v>
      </c>
      <c r="D19" s="10">
        <v>1900</v>
      </c>
      <c r="E19" s="23">
        <v>1</v>
      </c>
      <c r="F19" s="23">
        <v>10</v>
      </c>
      <c r="G19" s="23">
        <f t="shared" si="0"/>
        <v>19000</v>
      </c>
    </row>
    <row r="20" spans="1:7" s="1" customFormat="1" ht="39" customHeight="1">
      <c r="A20" s="41"/>
      <c r="B20" s="48"/>
      <c r="C20" s="9" t="s">
        <v>27</v>
      </c>
      <c r="D20" s="10">
        <v>1900</v>
      </c>
      <c r="E20" s="23">
        <v>1</v>
      </c>
      <c r="F20" s="23">
        <v>5</v>
      </c>
      <c r="G20" s="23">
        <f t="shared" si="0"/>
        <v>9500</v>
      </c>
    </row>
    <row r="21" spans="1:7" s="1" customFormat="1" ht="39" customHeight="1">
      <c r="A21" s="41"/>
      <c r="B21" s="48"/>
      <c r="C21" s="9" t="s">
        <v>28</v>
      </c>
      <c r="D21" s="10">
        <v>1900</v>
      </c>
      <c r="E21" s="23">
        <v>1</v>
      </c>
      <c r="F21" s="23">
        <v>5</v>
      </c>
      <c r="G21" s="23">
        <f t="shared" si="0"/>
        <v>9500</v>
      </c>
    </row>
    <row r="22" spans="1:7" s="1" customFormat="1" ht="39" customHeight="1">
      <c r="A22" s="42"/>
      <c r="B22" s="49"/>
      <c r="C22" s="9" t="s">
        <v>29</v>
      </c>
      <c r="D22" s="10">
        <v>1900</v>
      </c>
      <c r="E22" s="23">
        <v>1</v>
      </c>
      <c r="F22" s="23">
        <v>5</v>
      </c>
      <c r="G22" s="23">
        <f t="shared" si="0"/>
        <v>9500</v>
      </c>
    </row>
    <row r="23" spans="1:7" s="1" customFormat="1" ht="39" customHeight="1">
      <c r="A23" s="66" t="s">
        <v>30</v>
      </c>
      <c r="B23" s="66"/>
      <c r="C23" s="9" t="s">
        <v>31</v>
      </c>
      <c r="D23" s="10">
        <v>0</v>
      </c>
      <c r="E23" s="23">
        <v>1</v>
      </c>
      <c r="F23" s="23">
        <v>5</v>
      </c>
      <c r="G23" s="23">
        <f t="shared" ref="G23:G30" si="1">D23*E23*F23</f>
        <v>0</v>
      </c>
    </row>
    <row r="24" spans="1:7" s="1" customFormat="1" ht="39" customHeight="1">
      <c r="A24" s="9" t="s">
        <v>32</v>
      </c>
      <c r="B24" s="12" t="s">
        <v>33</v>
      </c>
      <c r="C24" s="9" t="s">
        <v>34</v>
      </c>
      <c r="D24" s="10">
        <v>0</v>
      </c>
      <c r="E24" s="23">
        <v>1</v>
      </c>
      <c r="F24" s="23">
        <v>1</v>
      </c>
      <c r="G24" s="23">
        <f t="shared" si="1"/>
        <v>0</v>
      </c>
    </row>
    <row r="25" spans="1:7" s="1" customFormat="1" ht="78" customHeight="1">
      <c r="A25" s="51" t="s">
        <v>35</v>
      </c>
      <c r="B25" s="51"/>
      <c r="C25" s="13" t="s">
        <v>36</v>
      </c>
      <c r="D25" s="10">
        <v>0</v>
      </c>
      <c r="E25" s="26">
        <v>1</v>
      </c>
      <c r="F25" s="26">
        <v>1</v>
      </c>
      <c r="G25" s="23">
        <f t="shared" si="1"/>
        <v>0</v>
      </c>
    </row>
    <row r="26" spans="1:7" s="1" customFormat="1" ht="27" customHeight="1">
      <c r="A26" s="43" t="s">
        <v>37</v>
      </c>
      <c r="B26" s="43" t="s">
        <v>38</v>
      </c>
      <c r="C26" s="9" t="s">
        <v>39</v>
      </c>
      <c r="D26" s="10">
        <v>272</v>
      </c>
      <c r="E26" s="23">
        <v>1</v>
      </c>
      <c r="F26" s="23">
        <v>60</v>
      </c>
      <c r="G26" s="23">
        <f t="shared" si="1"/>
        <v>16320</v>
      </c>
    </row>
    <row r="27" spans="1:7" s="1" customFormat="1" ht="27" customHeight="1">
      <c r="A27" s="44"/>
      <c r="B27" s="44"/>
      <c r="C27" s="9" t="s">
        <v>40</v>
      </c>
      <c r="D27" s="10">
        <v>358</v>
      </c>
      <c r="E27" s="23">
        <v>1</v>
      </c>
      <c r="F27" s="23">
        <v>60</v>
      </c>
      <c r="G27" s="23">
        <f t="shared" si="1"/>
        <v>21480</v>
      </c>
    </row>
    <row r="28" spans="1:7" s="1" customFormat="1" ht="27" customHeight="1">
      <c r="A28" s="44"/>
      <c r="B28" s="44"/>
      <c r="C28" s="9" t="s">
        <v>41</v>
      </c>
      <c r="D28" s="10">
        <v>272</v>
      </c>
      <c r="E28" s="23">
        <v>1</v>
      </c>
      <c r="F28" s="23">
        <v>300</v>
      </c>
      <c r="G28" s="23">
        <f t="shared" si="1"/>
        <v>81600</v>
      </c>
    </row>
    <row r="29" spans="1:7" s="1" customFormat="1" ht="27" customHeight="1">
      <c r="A29" s="44"/>
      <c r="B29" s="44"/>
      <c r="C29" s="9" t="s">
        <v>42</v>
      </c>
      <c r="D29" s="10">
        <v>358</v>
      </c>
      <c r="E29" s="23">
        <v>1</v>
      </c>
      <c r="F29" s="23">
        <v>500</v>
      </c>
      <c r="G29" s="23">
        <f t="shared" si="1"/>
        <v>179000</v>
      </c>
    </row>
    <row r="30" spans="1:7" s="1" customFormat="1" ht="27" customHeight="1">
      <c r="A30" s="44"/>
      <c r="B30" s="44"/>
      <c r="C30" s="9" t="s">
        <v>43</v>
      </c>
      <c r="D30" s="10">
        <v>272</v>
      </c>
      <c r="E30" s="23">
        <v>1</v>
      </c>
      <c r="F30" s="23">
        <v>100</v>
      </c>
      <c r="G30" s="23">
        <f t="shared" si="1"/>
        <v>27200</v>
      </c>
    </row>
    <row r="31" spans="1:7" s="1" customFormat="1" ht="27" customHeight="1">
      <c r="A31" s="43" t="s">
        <v>44</v>
      </c>
      <c r="B31" s="12" t="s">
        <v>45</v>
      </c>
      <c r="C31" s="9" t="s">
        <v>46</v>
      </c>
      <c r="D31" s="10">
        <v>0</v>
      </c>
      <c r="E31" s="23">
        <v>1</v>
      </c>
      <c r="F31" s="23">
        <v>10</v>
      </c>
      <c r="G31" s="23">
        <f t="shared" ref="G31:G34" si="2">D31*E31*F31</f>
        <v>0</v>
      </c>
    </row>
    <row r="32" spans="1:7" s="1" customFormat="1" ht="27" customHeight="1">
      <c r="A32" s="45"/>
      <c r="B32" s="12" t="s">
        <v>47</v>
      </c>
      <c r="C32" s="9" t="s">
        <v>48</v>
      </c>
      <c r="D32" s="10">
        <v>0</v>
      </c>
      <c r="E32" s="23">
        <v>1</v>
      </c>
      <c r="F32" s="23">
        <v>30</v>
      </c>
      <c r="G32" s="23">
        <f t="shared" si="2"/>
        <v>0</v>
      </c>
    </row>
    <row r="33" spans="1:7" s="1" customFormat="1" ht="27" customHeight="1">
      <c r="A33" s="59" t="s">
        <v>49</v>
      </c>
      <c r="B33" s="67"/>
      <c r="C33" s="67"/>
      <c r="D33" s="67"/>
      <c r="E33" s="67"/>
      <c r="F33" s="67"/>
      <c r="G33" s="27"/>
    </row>
    <row r="34" spans="1:7" s="1" customFormat="1" ht="27" customHeight="1">
      <c r="A34" s="15" t="s">
        <v>50</v>
      </c>
      <c r="B34" s="12" t="s">
        <v>51</v>
      </c>
      <c r="C34" s="16" t="s">
        <v>52</v>
      </c>
      <c r="D34" s="10">
        <v>800</v>
      </c>
      <c r="E34" s="23">
        <v>1</v>
      </c>
      <c r="F34" s="25">
        <v>10</v>
      </c>
      <c r="G34" s="23">
        <f t="shared" si="2"/>
        <v>8000</v>
      </c>
    </row>
    <row r="35" spans="1:7" s="1" customFormat="1" ht="21" customHeight="1">
      <c r="A35" s="59" t="s">
        <v>53</v>
      </c>
      <c r="B35" s="67"/>
      <c r="C35" s="67"/>
      <c r="D35" s="67"/>
      <c r="E35" s="67"/>
      <c r="F35" s="67"/>
      <c r="G35" s="28"/>
    </row>
    <row r="36" spans="1:7" s="1" customFormat="1" ht="27" customHeight="1">
      <c r="A36" s="51" t="s">
        <v>54</v>
      </c>
      <c r="B36" s="52"/>
      <c r="C36" s="9" t="s">
        <v>55</v>
      </c>
      <c r="D36" s="10">
        <v>1500</v>
      </c>
      <c r="E36" s="23">
        <v>4</v>
      </c>
      <c r="F36" s="23">
        <v>1</v>
      </c>
      <c r="G36" s="23">
        <f>D36*E36*F36</f>
        <v>6000</v>
      </c>
    </row>
    <row r="37" spans="1:7" s="1" customFormat="1" ht="27" customHeight="1">
      <c r="A37" s="51" t="s">
        <v>56</v>
      </c>
      <c r="B37" s="52"/>
      <c r="C37" s="9" t="s">
        <v>57</v>
      </c>
      <c r="D37" s="10">
        <v>2000</v>
      </c>
      <c r="E37" s="23">
        <v>1</v>
      </c>
      <c r="F37" s="23">
        <v>1</v>
      </c>
      <c r="G37" s="23">
        <f t="shared" ref="G37:G46" si="3">D37*E37*F37</f>
        <v>2000</v>
      </c>
    </row>
    <row r="38" spans="1:7" s="1" customFormat="1" ht="27" customHeight="1">
      <c r="A38" s="52"/>
      <c r="B38" s="52"/>
      <c r="C38" s="9" t="s">
        <v>58</v>
      </c>
      <c r="D38" s="10">
        <v>600</v>
      </c>
      <c r="E38" s="23">
        <v>6</v>
      </c>
      <c r="F38" s="23">
        <v>1</v>
      </c>
      <c r="G38" s="23">
        <f t="shared" si="3"/>
        <v>3600</v>
      </c>
    </row>
    <row r="39" spans="1:7" s="1" customFormat="1" ht="27" customHeight="1">
      <c r="A39" s="52" t="s">
        <v>59</v>
      </c>
      <c r="B39" s="52"/>
      <c r="C39" s="9" t="s">
        <v>60</v>
      </c>
      <c r="D39" s="10">
        <v>2000</v>
      </c>
      <c r="E39" s="23">
        <v>2</v>
      </c>
      <c r="F39" s="23">
        <v>1</v>
      </c>
      <c r="G39" s="23">
        <f t="shared" si="3"/>
        <v>4000</v>
      </c>
    </row>
    <row r="40" spans="1:7" s="1" customFormat="1" ht="27" customHeight="1">
      <c r="A40" s="52"/>
      <c r="B40" s="52"/>
      <c r="C40" s="9" t="s">
        <v>61</v>
      </c>
      <c r="D40" s="10">
        <v>800</v>
      </c>
      <c r="E40" s="23">
        <v>6</v>
      </c>
      <c r="F40" s="23">
        <v>1</v>
      </c>
      <c r="G40" s="23">
        <f t="shared" si="3"/>
        <v>4800</v>
      </c>
    </row>
    <row r="41" spans="1:7" s="1" customFormat="1" ht="27" customHeight="1">
      <c r="A41" s="51" t="s">
        <v>62</v>
      </c>
      <c r="B41" s="52"/>
      <c r="C41" s="17" t="s">
        <v>63</v>
      </c>
      <c r="D41" s="10">
        <v>1200</v>
      </c>
      <c r="E41" s="23">
        <v>8</v>
      </c>
      <c r="F41" s="23">
        <v>1</v>
      </c>
      <c r="G41" s="23">
        <f t="shared" si="3"/>
        <v>9600</v>
      </c>
    </row>
    <row r="42" spans="1:7" s="1" customFormat="1" ht="27" customHeight="1">
      <c r="A42" s="52"/>
      <c r="B42" s="52"/>
      <c r="C42" s="18" t="s">
        <v>64</v>
      </c>
      <c r="D42" s="10">
        <v>2000</v>
      </c>
      <c r="E42" s="23">
        <v>8</v>
      </c>
      <c r="F42" s="23">
        <v>1</v>
      </c>
      <c r="G42" s="23">
        <f t="shared" si="3"/>
        <v>16000</v>
      </c>
    </row>
    <row r="43" spans="1:7" s="1" customFormat="1" ht="27" customHeight="1">
      <c r="A43" s="52"/>
      <c r="B43" s="52"/>
      <c r="C43" s="18" t="s">
        <v>65</v>
      </c>
      <c r="D43" s="10">
        <v>2200</v>
      </c>
      <c r="E43" s="23">
        <v>10</v>
      </c>
      <c r="F43" s="23">
        <v>1</v>
      </c>
      <c r="G43" s="23">
        <f t="shared" si="3"/>
        <v>22000</v>
      </c>
    </row>
    <row r="44" spans="1:7" s="1" customFormat="1" ht="27" customHeight="1">
      <c r="A44" s="51" t="s">
        <v>66</v>
      </c>
      <c r="B44" s="52"/>
      <c r="C44" s="18" t="s">
        <v>67</v>
      </c>
      <c r="D44" s="10">
        <v>1800</v>
      </c>
      <c r="E44" s="23">
        <v>12</v>
      </c>
      <c r="F44" s="23">
        <v>1</v>
      </c>
      <c r="G44" s="23">
        <f t="shared" si="3"/>
        <v>21600</v>
      </c>
    </row>
    <row r="45" spans="1:7" s="1" customFormat="1" ht="27" customHeight="1">
      <c r="A45" s="52"/>
      <c r="B45" s="52"/>
      <c r="C45" s="17" t="s">
        <v>68</v>
      </c>
      <c r="D45" s="10">
        <v>900</v>
      </c>
      <c r="E45" s="23">
        <v>10</v>
      </c>
      <c r="F45" s="23">
        <v>1</v>
      </c>
      <c r="G45" s="23">
        <f t="shared" si="3"/>
        <v>9000</v>
      </c>
    </row>
    <row r="46" spans="1:7" s="1" customFormat="1" ht="27" customHeight="1">
      <c r="A46" s="52"/>
      <c r="B46" s="52"/>
      <c r="C46" s="18" t="s">
        <v>69</v>
      </c>
      <c r="D46" s="10">
        <v>1200</v>
      </c>
      <c r="E46" s="23">
        <v>9</v>
      </c>
      <c r="F46" s="23">
        <v>1</v>
      </c>
      <c r="G46" s="23">
        <f t="shared" si="3"/>
        <v>10800</v>
      </c>
    </row>
    <row r="47" spans="1:7" s="1" customFormat="1" ht="27" customHeight="1">
      <c r="A47" s="68" t="s">
        <v>70</v>
      </c>
      <c r="B47" s="67"/>
      <c r="C47" s="67"/>
      <c r="D47" s="67"/>
      <c r="E47" s="67"/>
      <c r="F47" s="67"/>
      <c r="G47" s="29"/>
    </row>
    <row r="48" spans="1:7" s="1" customFormat="1" ht="27" customHeight="1">
      <c r="A48" s="57" t="s">
        <v>71</v>
      </c>
      <c r="B48" s="58"/>
      <c r="C48" s="9" t="s">
        <v>72</v>
      </c>
      <c r="D48" s="10">
        <v>100</v>
      </c>
      <c r="E48" s="23">
        <v>30</v>
      </c>
      <c r="F48" s="23">
        <v>1</v>
      </c>
      <c r="G48" s="23">
        <f>D48*E48*F48</f>
        <v>3000</v>
      </c>
    </row>
    <row r="49" spans="1:8" s="1" customFormat="1" ht="27" customHeight="1">
      <c r="A49" s="57" t="s">
        <v>73</v>
      </c>
      <c r="B49" s="58"/>
      <c r="C49" s="9" t="s">
        <v>74</v>
      </c>
      <c r="D49" s="10">
        <v>10000</v>
      </c>
      <c r="E49" s="23">
        <v>1</v>
      </c>
      <c r="F49" s="23">
        <v>1</v>
      </c>
      <c r="G49" s="23">
        <f>D49*E49*F49</f>
        <v>10000</v>
      </c>
    </row>
    <row r="50" spans="1:8" s="1" customFormat="1" ht="27" customHeight="1">
      <c r="A50" s="57" t="s">
        <v>75</v>
      </c>
      <c r="B50" s="58"/>
      <c r="C50" s="9" t="s">
        <v>76</v>
      </c>
      <c r="D50" s="10">
        <v>500</v>
      </c>
      <c r="E50" s="23">
        <v>530</v>
      </c>
      <c r="F50" s="23">
        <v>1</v>
      </c>
      <c r="G50" s="23">
        <f>D50*E50*F50</f>
        <v>265000</v>
      </c>
    </row>
    <row r="51" spans="1:8" s="1" customFormat="1" ht="36" customHeight="1">
      <c r="A51" s="59" t="s">
        <v>77</v>
      </c>
      <c r="B51" s="59"/>
      <c r="C51" s="59"/>
      <c r="D51" s="59"/>
      <c r="E51" s="59"/>
      <c r="F51" s="59"/>
      <c r="G51" s="29"/>
    </row>
    <row r="52" spans="1:8" s="1" customFormat="1" ht="40.1" customHeight="1">
      <c r="A52" s="46" t="s">
        <v>78</v>
      </c>
      <c r="B52" s="46" t="s">
        <v>79</v>
      </c>
      <c r="C52" s="9" t="s">
        <v>80</v>
      </c>
      <c r="D52" s="10">
        <v>50000</v>
      </c>
      <c r="E52" s="26">
        <v>1</v>
      </c>
      <c r="F52" s="26">
        <v>2</v>
      </c>
      <c r="G52" s="23">
        <f t="shared" ref="G52:G57" si="4">D52*E52*F52</f>
        <v>100000</v>
      </c>
    </row>
    <row r="53" spans="1:8" s="1" customFormat="1" ht="31.95" customHeight="1">
      <c r="A53" s="46"/>
      <c r="B53" s="46"/>
      <c r="C53" s="9" t="s">
        <v>81</v>
      </c>
      <c r="D53" s="10">
        <v>0</v>
      </c>
      <c r="E53" s="26">
        <v>1</v>
      </c>
      <c r="F53" s="26">
        <v>2</v>
      </c>
      <c r="G53" s="23">
        <f t="shared" si="4"/>
        <v>0</v>
      </c>
    </row>
    <row r="54" spans="1:8" s="1" customFormat="1" ht="31.95" customHeight="1">
      <c r="A54" s="46"/>
      <c r="B54" s="46" t="s">
        <v>82</v>
      </c>
      <c r="C54" s="9" t="s">
        <v>83</v>
      </c>
      <c r="D54" s="10">
        <v>428.8</v>
      </c>
      <c r="E54" s="26">
        <v>1</v>
      </c>
      <c r="F54" s="26">
        <v>60</v>
      </c>
      <c r="G54" s="23">
        <f t="shared" si="4"/>
        <v>25728</v>
      </c>
    </row>
    <row r="55" spans="1:8" s="1" customFormat="1" ht="36" customHeight="1">
      <c r="A55" s="46"/>
      <c r="B55" s="50"/>
      <c r="C55" s="9" t="s">
        <v>84</v>
      </c>
      <c r="D55" s="10">
        <v>98</v>
      </c>
      <c r="E55" s="26">
        <v>1</v>
      </c>
      <c r="F55" s="26">
        <v>60</v>
      </c>
      <c r="G55" s="23">
        <f t="shared" si="4"/>
        <v>5880</v>
      </c>
    </row>
    <row r="56" spans="1:8" s="1" customFormat="1" ht="37.950000000000003" customHeight="1">
      <c r="A56" s="46"/>
      <c r="B56" s="12" t="s">
        <v>85</v>
      </c>
      <c r="C56" s="9" t="s">
        <v>86</v>
      </c>
      <c r="D56" s="10">
        <v>0</v>
      </c>
      <c r="E56" s="23">
        <v>1</v>
      </c>
      <c r="F56" s="23">
        <v>20</v>
      </c>
      <c r="G56" s="23">
        <f t="shared" si="4"/>
        <v>0</v>
      </c>
      <c r="H56" s="30"/>
    </row>
    <row r="57" spans="1:8" s="1" customFormat="1" ht="34.1" customHeight="1">
      <c r="A57" s="51" t="s">
        <v>87</v>
      </c>
      <c r="B57" s="51"/>
      <c r="C57" s="9" t="s">
        <v>88</v>
      </c>
      <c r="D57" s="10">
        <v>2000</v>
      </c>
      <c r="E57" s="23">
        <v>1</v>
      </c>
      <c r="F57" s="23">
        <v>1</v>
      </c>
      <c r="G57" s="23">
        <f t="shared" si="4"/>
        <v>2000</v>
      </c>
      <c r="H57" s="30"/>
    </row>
    <row r="58" spans="1:8" s="1" customFormat="1" ht="33" customHeight="1">
      <c r="A58" s="53" t="s">
        <v>89</v>
      </c>
      <c r="B58" s="54"/>
      <c r="C58" s="54"/>
      <c r="D58" s="54"/>
      <c r="E58" s="54"/>
      <c r="F58" s="54"/>
      <c r="G58" s="31"/>
      <c r="H58" s="30"/>
    </row>
    <row r="59" spans="1:8" s="1" customFormat="1" ht="45" customHeight="1">
      <c r="A59" s="43" t="s">
        <v>90</v>
      </c>
      <c r="B59" s="12" t="s">
        <v>91</v>
      </c>
      <c r="C59" s="9" t="s">
        <v>92</v>
      </c>
      <c r="D59" s="10">
        <v>90</v>
      </c>
      <c r="E59" s="23">
        <v>60</v>
      </c>
      <c r="F59" s="23">
        <v>4</v>
      </c>
      <c r="G59" s="23">
        <f>D59*E59*F59</f>
        <v>21600</v>
      </c>
      <c r="H59" s="30"/>
    </row>
    <row r="60" spans="1:8" s="1" customFormat="1" ht="45" customHeight="1">
      <c r="A60" s="44"/>
      <c r="B60" s="14" t="s">
        <v>93</v>
      </c>
      <c r="C60" s="9" t="s">
        <v>94</v>
      </c>
      <c r="D60" s="10">
        <v>300</v>
      </c>
      <c r="E60" s="23">
        <v>60</v>
      </c>
      <c r="F60" s="23">
        <v>1</v>
      </c>
      <c r="G60" s="23">
        <f>D60*E60*F60</f>
        <v>18000</v>
      </c>
      <c r="H60" s="30"/>
    </row>
    <row r="61" spans="1:8" s="1" customFormat="1" ht="45" customHeight="1">
      <c r="A61" s="43" t="s">
        <v>95</v>
      </c>
      <c r="B61" s="19" t="s">
        <v>96</v>
      </c>
      <c r="C61" s="20" t="s">
        <v>97</v>
      </c>
      <c r="D61" s="10">
        <v>15000</v>
      </c>
      <c r="E61" s="23">
        <v>1</v>
      </c>
      <c r="F61" s="23">
        <v>1</v>
      </c>
      <c r="G61" s="23">
        <f>D61*E61*F61</f>
        <v>15000</v>
      </c>
      <c r="H61" s="30"/>
    </row>
    <row r="62" spans="1:8" s="1" customFormat="1" ht="45" customHeight="1">
      <c r="A62" s="45"/>
      <c r="B62" s="19" t="s">
        <v>98</v>
      </c>
      <c r="C62" s="20"/>
      <c r="D62" s="37">
        <f>SUM(G9:G61)+G64+G65</f>
        <v>2142908</v>
      </c>
      <c r="E62" s="23">
        <v>1</v>
      </c>
      <c r="F62" s="23">
        <v>0.1</v>
      </c>
      <c r="G62" s="23">
        <f>D62*E62*F62</f>
        <v>214290.80000000002</v>
      </c>
      <c r="H62" s="30"/>
    </row>
    <row r="63" spans="1:8" s="1" customFormat="1" ht="27" customHeight="1">
      <c r="A63" s="53" t="s">
        <v>99</v>
      </c>
      <c r="B63" s="54"/>
      <c r="C63" s="54"/>
      <c r="D63" s="54"/>
      <c r="E63" s="54"/>
      <c r="F63" s="54"/>
      <c r="G63" s="31"/>
      <c r="H63" s="32"/>
    </row>
    <row r="64" spans="1:8" s="1" customFormat="1" ht="27" customHeight="1">
      <c r="A64" s="12" t="s">
        <v>100</v>
      </c>
      <c r="B64" s="12" t="s">
        <v>100</v>
      </c>
      <c r="C64" s="36" t="s">
        <v>105</v>
      </c>
      <c r="D64" s="10">
        <v>500</v>
      </c>
      <c r="E64" s="23">
        <v>1</v>
      </c>
      <c r="F64" s="23">
        <v>210</v>
      </c>
      <c r="G64" s="23">
        <f>D64*E64*F64</f>
        <v>105000</v>
      </c>
      <c r="H64" s="32"/>
    </row>
    <row r="65" spans="1:8" s="1" customFormat="1" ht="27" customHeight="1">
      <c r="A65" s="12" t="s">
        <v>101</v>
      </c>
      <c r="B65" s="12" t="s">
        <v>101</v>
      </c>
      <c r="C65" s="9" t="s">
        <v>102</v>
      </c>
      <c r="D65" s="10">
        <v>7000</v>
      </c>
      <c r="E65" s="23">
        <v>1</v>
      </c>
      <c r="F65" s="23">
        <v>1</v>
      </c>
      <c r="G65" s="23">
        <f>D65*E65*F65</f>
        <v>7000</v>
      </c>
      <c r="H65" s="32"/>
    </row>
    <row r="66" spans="1:8" s="1" customFormat="1" ht="33.75" customHeight="1">
      <c r="A66" s="55" t="s">
        <v>103</v>
      </c>
      <c r="B66" s="56"/>
      <c r="C66" s="56"/>
      <c r="D66" s="56"/>
      <c r="E66" s="56"/>
      <c r="F66" s="56"/>
      <c r="G66" s="34">
        <f>SUM(G9:G65)</f>
        <v>2357198.7999999998</v>
      </c>
      <c r="H66" s="32"/>
    </row>
    <row r="67" spans="1:8" s="1" customFormat="1" ht="33.75" customHeight="1">
      <c r="A67" s="55" t="s">
        <v>104</v>
      </c>
      <c r="B67" s="56"/>
      <c r="C67" s="56"/>
      <c r="D67" s="56"/>
      <c r="E67" s="56"/>
      <c r="F67" s="56"/>
      <c r="G67" s="33">
        <f>G66*0.06</f>
        <v>141431.92799999999</v>
      </c>
      <c r="H67" s="32"/>
    </row>
    <row r="68" spans="1:8" s="1" customFormat="1" ht="33.75" customHeight="1">
      <c r="A68" s="38" t="s">
        <v>106</v>
      </c>
      <c r="B68" s="39"/>
      <c r="C68" s="39"/>
      <c r="D68" s="39"/>
      <c r="E68" s="39"/>
      <c r="F68" s="39"/>
      <c r="G68" s="35">
        <f>G66</f>
        <v>2357198.7999999998</v>
      </c>
      <c r="H68" s="32"/>
    </row>
    <row r="69" spans="1:8" s="1" customFormat="1" ht="33.75" customHeight="1">
      <c r="A69" s="60" t="s">
        <v>111</v>
      </c>
      <c r="B69" s="39"/>
      <c r="C69" s="39"/>
      <c r="D69" s="39"/>
      <c r="E69" s="39"/>
      <c r="F69" s="39"/>
      <c r="G69" s="35">
        <v>2150000</v>
      </c>
      <c r="H69" s="32"/>
    </row>
  </sheetData>
  <mergeCells count="39">
    <mergeCell ref="A69:F69"/>
    <mergeCell ref="A1:C1"/>
    <mergeCell ref="E2:G2"/>
    <mergeCell ref="E3:G3"/>
    <mergeCell ref="E4:G4"/>
    <mergeCell ref="E5:G5"/>
    <mergeCell ref="A7:B7"/>
    <mergeCell ref="A8:G8"/>
    <mergeCell ref="A23:B23"/>
    <mergeCell ref="A25:B25"/>
    <mergeCell ref="A33:F33"/>
    <mergeCell ref="A35:F35"/>
    <mergeCell ref="A36:B36"/>
    <mergeCell ref="A47:F47"/>
    <mergeCell ref="A48:B48"/>
    <mergeCell ref="A49:B49"/>
    <mergeCell ref="A66:F66"/>
    <mergeCell ref="A67:F67"/>
    <mergeCell ref="A41:B43"/>
    <mergeCell ref="A44:B46"/>
    <mergeCell ref="A39:B40"/>
    <mergeCell ref="A50:B50"/>
    <mergeCell ref="A51:F51"/>
    <mergeCell ref="A68:F68"/>
    <mergeCell ref="A9:A22"/>
    <mergeCell ref="A26:A30"/>
    <mergeCell ref="A31:A32"/>
    <mergeCell ref="A52:A56"/>
    <mergeCell ref="A59:A60"/>
    <mergeCell ref="A61:A62"/>
    <mergeCell ref="B9:B13"/>
    <mergeCell ref="B14:B22"/>
    <mergeCell ref="B26:B30"/>
    <mergeCell ref="B52:B53"/>
    <mergeCell ref="B54:B55"/>
    <mergeCell ref="A37:B38"/>
    <mergeCell ref="A57:B57"/>
    <mergeCell ref="A58:F58"/>
    <mergeCell ref="A63:F63"/>
  </mergeCells>
  <phoneticPr fontId="23" type="noConversion"/>
  <pageMargins left="0.60972222222222205" right="0.179166666666667" top="0.4" bottom="0.50902777777777797" header="0.329166666666667" footer="0.51111111111111096"/>
  <pageSetup paperSize="8" scale="49" firstPageNumber="4294963191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车展</vt:lpstr>
      <vt:lpstr>车展!Print_Area</vt:lpstr>
      <vt:lpstr>车展!Print_Titles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Yue 陈玥(PR,SGM)</dc:creator>
  <cp:lastModifiedBy>lihanbin581127@outlook.com</cp:lastModifiedBy>
  <cp:lastPrinted>2023-10-24T02:11:08Z</cp:lastPrinted>
  <dcterms:created xsi:type="dcterms:W3CDTF">1996-12-23T09:32:00Z</dcterms:created>
  <dcterms:modified xsi:type="dcterms:W3CDTF">2023-10-24T02:11:30Z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2052-5.3.0.7872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ICV">
    <vt:lpwstr>B6346C58472D73A76FFE3165DC4D35AE_43</vt:lpwstr>
  </property>
</Properties>
</file>