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1"/>
  </bookViews>
  <sheets>
    <sheet name="采购预算单" sheetId="1" r:id="rId1"/>
    <sheet name="入库SKU" sheetId="2" r:id="rId2"/>
  </sheets>
  <calcPr calcId="144525" concurrentCalc="0"/>
</workbook>
</file>

<file path=xl/sharedStrings.xml><?xml version="1.0" encoding="utf-8"?>
<sst xmlns="http://schemas.openxmlformats.org/spreadsheetml/2006/main" count="110" uniqueCount="74">
  <si>
    <t>相关部门：</t>
  </si>
  <si>
    <t>会议日期：</t>
  </si>
  <si>
    <t>旅行社名称：</t>
  </si>
  <si>
    <t>活动人数：</t>
  </si>
  <si>
    <t>活动地点：</t>
  </si>
  <si>
    <t>项目</t>
  </si>
  <si>
    <t>报价</t>
  </si>
  <si>
    <t>分项</t>
  </si>
  <si>
    <t>数量A</t>
  </si>
  <si>
    <t>单位A</t>
  </si>
  <si>
    <t>数量B</t>
  </si>
  <si>
    <t>单位B</t>
  </si>
  <si>
    <t>单价</t>
  </si>
  <si>
    <t>小计</t>
  </si>
  <si>
    <t>链接</t>
  </si>
  <si>
    <t>描述、备注（所包含服务/内容）</t>
  </si>
  <si>
    <t>审核</t>
  </si>
  <si>
    <t>星巴克星礼卡100元</t>
  </si>
  <si>
    <t>个</t>
  </si>
  <si>
    <t>批</t>
  </si>
  <si>
    <t>https://detail.tmall.com/item.htm?spm=a1z10.3-b-s.w4011-14489348266.85.77c654e7rF1wxv&amp;id=668823790260&amp;rn=49215dc364cc69b461a189b9d2db7091&amp;abbucket=2</t>
  </si>
  <si>
    <t>天猫超市100元购物卡</t>
  </si>
  <si>
    <t>https://chaoshi.detail.tmall.com/item.htm?id=612074884700&amp;ut_sk=1.WAJod38Z4i0DAEdXw9j2VWvK_21380790_1648625873065.TaoPassword-Weixin.1&amp;sourceType=item&amp;price=100&amp;suid=4F8FA49B-231B-4AAE-BE33-D162A7F05644&amp;shareUniqueId=15497384435&amp;un=e5321dca08fe1e2b132b0f6991806569&amp;share_crt_v=1&amp;un_site=0&amp;spm=a2159r.13376460.0.0&amp;tbSocialPopKey=shareItem&amp;sp_tk=Wk45NjI2b1dyUHI=&amp;cpp=1&amp;shareurl=true&amp;short_name=h.fLMgFP6&amp;bxsign=scdWYVZrm-cVtvCRkPB1J6ejRtGmrtiofuxf56-CJHrhlFVa-LGLBPeHzniBhOjzbkM6FJK6qSdpKrh5OBCForuJZc-57kHWLAbt4WcZV_jN9AH4hU206SUGq5D9vEH6Hbq&amp;tk=ZN9626oWrPr&amp;app=chrome</t>
  </si>
  <si>
    <t>沃尔玛100元购物卡</t>
  </si>
  <si>
    <t>https://detail.tmall.com/item.htm?spm=a1z10.3-b-s.w4011-23659694903.20.2a997599wlCkMQ&amp;id=642970284011&amp;rn=898ef3fe39242fc0e612c55edc6c5b92&amp;abbucket=2</t>
  </si>
  <si>
    <t>小特叔叔适用特斯拉Model Y天窗隔热遮阳帘防晒防坠遮阳网丫配件</t>
  </si>
  <si>
    <t>https://m.tb.cn/h.fL9KeAS?tk=5hlS26j0Ovz</t>
  </si>
  <si>
    <t>（原色、黑色各30个）</t>
  </si>
  <si>
    <t>Tesla/特斯拉 TeslaMic 无线话筒麦克风</t>
  </si>
  <si>
    <t>https://m.tb.cn/h.fKOSTjD?tk=SX1L26j3P9T</t>
  </si>
  <si>
    <t>倍思otg转接头type-c转usb数据线</t>
  </si>
  <si>
    <r>
      <rPr>
        <u/>
        <sz val="10"/>
        <color rgb="FF0000FF"/>
        <rFont val="微软雅黑"/>
        <charset val="134"/>
      </rPr>
      <t>https://detail.tmall.com/item.htm?spm=a230r.1.14.40.44e55680KQz9OV&amp;id=556963784865&amp;ns=1&amp;abbucket=7&amp;skuId=3616127682363</t>
    </r>
  </si>
  <si>
    <t>天猫超市50元购物卡</t>
  </si>
  <si>
    <t>https://chaoshi.detail.tmall.com/item.htm?spm=a220m.1000858.1000725.21.552d18bbIAQtlf&amp;id=612347577353&amp;areaId=110100&amp;user_id=725677994&amp;cat_id=2&amp;is_b=1&amp;rn=0651c44bfcdd7e3101be3f9cacecbb94</t>
  </si>
  <si>
    <t>费用合计：</t>
  </si>
  <si>
    <t>会议成本总计</t>
  </si>
  <si>
    <t>服务费</t>
  </si>
  <si>
    <t>税费</t>
  </si>
  <si>
    <t>含税总计</t>
  </si>
  <si>
    <t>报价说明：</t>
  </si>
  <si>
    <t>报价人/联系方式：</t>
  </si>
  <si>
    <t>日期：</t>
  </si>
  <si>
    <t>注：</t>
  </si>
  <si>
    <t>1、如果是指定的就直接把价格填上，在后面备注里面给出链接或参考出处。</t>
  </si>
  <si>
    <t>2、若没有指定的，就将具体需求填到备注里或单独出一个文档描述。</t>
  </si>
  <si>
    <t>3、表格中没有的条目，可自行增加，注意保留公式。</t>
  </si>
  <si>
    <t>4、供应商会按照此单需求返回最终报价。</t>
  </si>
  <si>
    <t>5、填写单价时，可参考“供应商报价”，此为签约报价，尽量不要高于此价。</t>
  </si>
  <si>
    <t>6、待全部都确认好后，此报价作为PO单的附件通过邮件进行确认，生成订单。</t>
  </si>
  <si>
    <t xml:space="preserve">         </t>
  </si>
  <si>
    <t>负责组别</t>
  </si>
  <si>
    <t>采购商品名称（名称、型号、颜色）</t>
  </si>
  <si>
    <t>商品链接</t>
  </si>
  <si>
    <t>备注</t>
  </si>
  <si>
    <t>入库名称</t>
  </si>
  <si>
    <t>入库编码</t>
  </si>
  <si>
    <t>新能源组</t>
  </si>
  <si>
    <t>YCM3/星巴克星礼卡100元</t>
  </si>
  <si>
    <t>2022SQ3GY033</t>
  </si>
  <si>
    <t xml:space="preserve"> </t>
  </si>
  <si>
    <t>YCM3/天猫超市100元购物卡</t>
  </si>
  <si>
    <t>2022SQ3GY034</t>
  </si>
  <si>
    <t>YCM3/沃尔玛100元购物卡</t>
  </si>
  <si>
    <t>2022SQ3GY035</t>
  </si>
  <si>
    <t>YCM3/特斯拉Model Y天窗隔热遮阳帘</t>
  </si>
  <si>
    <t>2022SQ3GY036</t>
  </si>
  <si>
    <t>特斯拉 TeslaMic 无线话筒麦克风</t>
  </si>
  <si>
    <t>YCM3/特斯拉 TeslaMic 无线话筒麦克风</t>
  </si>
  <si>
    <t>2022SQ3GY037</t>
  </si>
  <si>
    <t>https://detail.tmall.com/item.htm?spm=a230r.1.14.40.44e55680KQz9OV&amp;id=556963784865&amp;ns=1&amp;abbucket=7&amp;skuId=3616127682363</t>
  </si>
  <si>
    <t>YCM3/倍思otg转接头type-c转usb数据线</t>
  </si>
  <si>
    <t>2022SQ3GY038</t>
  </si>
  <si>
    <t>YCM3/天猫超市50元购物卡</t>
  </si>
  <si>
    <t>2022SQ3GY039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</si>
</sst>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u/>
      <sz val="10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2"/>
      <color rgb="FF000000"/>
      <name val="微软雅黑"/>
      <charset val="134"/>
    </font>
    <font>
      <b/>
      <i/>
      <sz val="12"/>
      <color indexed="12"/>
      <name val="微软雅黑"/>
      <charset val="134"/>
    </font>
    <font>
      <b/>
      <sz val="12"/>
      <color indexed="12"/>
      <name val="微软雅黑"/>
      <charset val="134"/>
    </font>
    <font>
      <b/>
      <u/>
      <sz val="12"/>
      <color indexed="10"/>
      <name val="微软雅黑"/>
      <charset val="134"/>
    </font>
    <font>
      <b/>
      <sz val="12"/>
      <color indexed="10"/>
      <name val="微软雅黑"/>
      <charset val="134"/>
    </font>
    <font>
      <b/>
      <u val="singleAccounting"/>
      <sz val="12"/>
      <color indexed="10"/>
      <name val="微软雅黑"/>
      <charset val="134"/>
    </font>
    <font>
      <u/>
      <sz val="11"/>
      <color rgb="FF800080"/>
      <name val="宋体"/>
      <charset val="0"/>
      <scheme val="minor"/>
    </font>
    <font>
      <u/>
      <sz val="10"/>
      <color rgb="FF800080"/>
      <name val="微软雅黑"/>
      <charset val="134"/>
    </font>
    <font>
      <sz val="11"/>
      <name val="微软雅黑"/>
      <charset val="134"/>
    </font>
    <font>
      <b/>
      <u/>
      <sz val="12"/>
      <color indexed="12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color rgb="FF0000FF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33" fillId="29" borderId="14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1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0" borderId="0" xfId="0" applyNumberFormat="1" applyFont="1" applyFill="1" applyAlignment="1"/>
    <xf numFmtId="0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/>
    <xf numFmtId="0" fontId="3" fillId="0" borderId="1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/>
    <xf numFmtId="0" fontId="4" fillId="3" borderId="0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43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43" fontId="9" fillId="6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43" fontId="10" fillId="7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43" fontId="5" fillId="3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43" fontId="12" fillId="8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31" fontId="5" fillId="3" borderId="0" xfId="0" applyNumberFormat="1" applyFont="1" applyFill="1" applyBorder="1" applyAlignment="1">
      <alignment horizontal="left"/>
    </xf>
    <xf numFmtId="43" fontId="5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43" fontId="2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43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2" fillId="3" borderId="1" xfId="0" applyFont="1" applyFill="1" applyBorder="1" applyAlignment="1"/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3" fillId="0" borderId="0" xfId="10" applyFont="1" applyAlignment="1">
      <alignment vertical="center" wrapText="1"/>
    </xf>
    <xf numFmtId="0" fontId="2" fillId="3" borderId="1" xfId="0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horizontal="left" vertical="center"/>
    </xf>
    <xf numFmtId="0" fontId="15" fillId="0" borderId="0" xfId="0" applyNumberFormat="1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vertical="center" wrapText="1"/>
    </xf>
    <xf numFmtId="176" fontId="5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381000</xdr:colOff>
      <xdr:row>0</xdr:row>
      <xdr:rowOff>419100</xdr:rowOff>
    </xdr:from>
    <xdr:to>
      <xdr:col>6</xdr:col>
      <xdr:colOff>469265</xdr:colOff>
      <xdr:row>3</xdr:row>
      <xdr:rowOff>34925</xdr:rowOff>
    </xdr:to>
    <xdr:sp>
      <xdr:nvSpPr>
        <xdr:cNvPr id="2" name="WordArt 2"/>
        <xdr:cNvSpPr>
          <a:spLocks noTextEdit="1"/>
        </xdr:cNvSpPr>
      </xdr:nvSpPr>
      <xdr:spPr>
        <a:xfrm>
          <a:off x="6022975" y="419100"/>
          <a:ext cx="2067560" cy="596900"/>
        </a:xfrm>
        <a:prstGeom prst="rect">
          <a:avLst/>
        </a:prstGeom>
      </xdr:spPr>
      <xdr:txBody>
        <a:bodyPr vertOverflow="overflow" wrap="none" fromWordArt="1">
          <a:prstTxWarp prst="textPlain">
            <a:avLst>
              <a:gd name="adj" fmla="val 50000"/>
            </a:avLst>
          </a:prstTxWarp>
          <a:norm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3600" b="1"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solidFill>
                <a:srgbClr val="FFFFFF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</a:rPr>
            <a:t>预 算 单</a:t>
          </a:r>
          <a:endParaRPr lang="zh-CN" altLang="en-US" sz="3600" b="1"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solidFill>
              <a:srgbClr val="FFFFFF">
                <a:alpha val="100000"/>
              </a:srgbClr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tail.tmall.com/item.htm?spm=a1z10.3-b-s.w4011-14489348266.85.77c654e7rF1wxv&amp;id=668823790260&amp;rn=49215dc364cc69b461a189b9d2db7091&amp;abbucket=2" TargetMode="External"/><Relationship Id="rId7" Type="http://schemas.openxmlformats.org/officeDocument/2006/relationships/hyperlink" Target="https://chaoshi.detail.tmall.com/item.htm?spm=a220m.1000858.1000725.21.552d18bbIAQtlf&amp;id=612347577353&amp;areaId=110100&amp;user_id=725677994&amp;cat_id=2&amp;is_b=1&amp;rn=0651c44bfcdd7e3101be3f9cacecbb94" TargetMode="External"/><Relationship Id="rId6" Type="http://schemas.openxmlformats.org/officeDocument/2006/relationships/hyperlink" Target="https://detail.tmall.com/item.htm?spm=a230r.1.14.40.44e55680KQz9OV&amp;id=556963784865&amp;ns=1&amp;abbucket=7&amp;skuId=3616127682363" TargetMode="External"/><Relationship Id="rId5" Type="http://schemas.openxmlformats.org/officeDocument/2006/relationships/hyperlink" Target="https://m.tb.cn/h.fKOSTjD?tk=SX1L26j3P9T" TargetMode="External"/><Relationship Id="rId4" Type="http://schemas.openxmlformats.org/officeDocument/2006/relationships/hyperlink" Target="https://m.tb.cn/h.fL9KeAS?tk=5hlS26j0Ovz" TargetMode="External"/><Relationship Id="rId3" Type="http://schemas.openxmlformats.org/officeDocument/2006/relationships/hyperlink" Target="https://detail.tmall.com/item.htm?spm=a1z10.3-b-s.w4011-23659694903.20.2a997599wlCkMQ&amp;id=642970284011&amp;rn=898ef3fe39242fc0e612c55edc6c5b92&amp;abbucket=2" TargetMode="External"/><Relationship Id="rId2" Type="http://schemas.openxmlformats.org/officeDocument/2006/relationships/hyperlink" Target="https://chaoshi.detail.tmall.com/item.htm?id=612074884700&amp;ut_sk=1.WAJod38Z4i0DAEdXw9j2VWvK_21380790_1648625873065.TaoPassword-Weixin.1&amp;sourceType=item&amp;price=100&amp;suid=4F8FA49B-231B-4AAE-BE33-D162A7F05644&amp;shareUniqueId=15497384435&amp;un=e5321dca08fe1e2b132b0f6991806569&amp;share_crt_v=1&amp;un_site=0&amp;spm=a2159r.13376460.0.0&amp;tbSocialPopKey=shareItem&amp;sp_tk=Wk45NjI2b1dyUHI=&amp;cpp=1&amp;shareurl=true&amp;short_name=h.fLMgFP6&amp;bxsign=scdWYVZrm-cVtvCRkPB1J6ejRtGmrtiofuxf56-CJHrhlFVa-LGLBPeHzniBhOjzbkM6FJK6qSdpKrh5OBCForuJZc-57kHWLAbt4WcZV_jN9AH4hU206SUGq5D9vEH6Hbq&amp;tk=ZN9626oWrPr&amp;app=chrome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7" Type="http://schemas.openxmlformats.org/officeDocument/2006/relationships/hyperlink" Target="https://detail.tmall.com/item.htm?spm=a1z10.3-b-s.w4011-14489348266.85.77c654e7rF1wxv&amp;id=668823790260&amp;rn=49215dc364cc69b461a189b9d2db7091&amp;abbucket=2" TargetMode="External"/><Relationship Id="rId6" Type="http://schemas.openxmlformats.org/officeDocument/2006/relationships/hyperlink" Target="https://chaoshi.detail.tmall.com/item.htm?spm=a220m.1000858.1000725.21.552d18bbIAQtlf&amp;id=612347577353&amp;areaId=110100&amp;user_id=725677994&amp;cat_id=2&amp;is_b=1&amp;rn=0651c44bfcdd7e3101be3f9cacecbb94" TargetMode="External"/><Relationship Id="rId5" Type="http://schemas.openxmlformats.org/officeDocument/2006/relationships/hyperlink" Target="https://detail.tmall.com/item.htm?spm=a230r.1.14.40.44e55680KQz9OV&amp;id=556963784865&amp;ns=1&amp;abbucket=7&amp;skuId=3616127682363" TargetMode="External"/><Relationship Id="rId4" Type="http://schemas.openxmlformats.org/officeDocument/2006/relationships/hyperlink" Target="https://m.tb.cn/h.fKOSTjD?tk=SX1L26j3P9T" TargetMode="External"/><Relationship Id="rId3" Type="http://schemas.openxmlformats.org/officeDocument/2006/relationships/hyperlink" Target="https://m.tb.cn/h.fL9KeAS?tk=5hlS26j0Ovz" TargetMode="External"/><Relationship Id="rId2" Type="http://schemas.openxmlformats.org/officeDocument/2006/relationships/hyperlink" Target="https://detail.tmall.com/item.htm?spm=a1z10.3-b-s.w4011-23659694903.20.2a997599wlCkMQ&amp;id=642970284011&amp;rn=898ef3fe39242fc0e612c55edc6c5b92&amp;abbucket=2" TargetMode="External"/><Relationship Id="rId1" Type="http://schemas.openxmlformats.org/officeDocument/2006/relationships/hyperlink" Target="https://chaoshi.detail.tmall.com/item.htm?id=612074884700&amp;ut_sk=1.WAJod38Z4i0DAEdXw9j2VWvK_21380790_1648625873065.TaoPassword-Weixin.1&amp;sourceType=item&amp;price=100&amp;suid=4F8FA49B-231B-4AAE-BE33-D162A7F05644&amp;shareUniqueId=15497384435&amp;un=e5321dca08fe1e2b132b0f6991806569&amp;share_crt_v=1&amp;un_site=0&amp;spm=a2159r.13376460.0.0&amp;tbSocialPopKey=shareItem&amp;sp_tk=Wk45NjI2b1dyUHI=&amp;cpp=1&amp;shareurl=true&amp;short_name=h.fLMgFP6&amp;bxsign=scdWYVZrm-cVtvCRkPB1J6ejRtGmrtiofuxf56-CJHrhlFVa-LGLBPeHzniBhOjzbkM6FJK6qSdpKrh5OBCForuJZc-57kHWLAbt4WcZV_jN9AH4hU206SUGq5D9vEH6Hbq&amp;tk=ZN9626oWrPr&amp;app=chr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85" zoomScaleNormal="85" topLeftCell="A3" workbookViewId="0">
      <selection activeCell="C9" sqref="C9:C15"/>
    </sheetView>
  </sheetViews>
  <sheetFormatPr defaultColWidth="12" defaultRowHeight="14.5"/>
  <cols>
    <col min="1" max="1" width="21.2727272727273" style="21" customWidth="1"/>
    <col min="2" max="2" width="42.6" style="21" customWidth="1"/>
    <col min="3" max="3" width="16.9" style="23" customWidth="1"/>
    <col min="4" max="6" width="9.44545454545455" style="21" customWidth="1"/>
    <col min="7" max="7" width="13.9818181818182" style="23" customWidth="1"/>
    <col min="8" max="8" width="16.3636363636364" style="23" customWidth="1"/>
    <col min="9" max="9" width="50.7090909090909" style="21" customWidth="1"/>
    <col min="10" max="10" width="33.0454545454545" style="21" customWidth="1"/>
    <col min="11" max="11" width="20.2090909090909" style="24" customWidth="1"/>
    <col min="12" max="16384" width="12" style="21"/>
  </cols>
  <sheetData>
    <row r="1" s="19" customFormat="1" ht="44.25" customHeight="1" spans="1:11">
      <c r="A1" s="25"/>
      <c r="B1" s="26"/>
      <c r="C1" s="27"/>
      <c r="D1" s="26"/>
      <c r="E1" s="26"/>
      <c r="F1" s="26"/>
      <c r="G1" s="27"/>
      <c r="H1" s="27"/>
      <c r="I1" s="26"/>
      <c r="K1" s="20"/>
    </row>
    <row r="2" s="19" customFormat="1" ht="16.5" spans="1:11">
      <c r="A2" s="28" t="s">
        <v>0</v>
      </c>
      <c r="B2" s="28"/>
      <c r="C2" s="29"/>
      <c r="D2" s="28"/>
      <c r="E2" s="29"/>
      <c r="F2" s="29"/>
      <c r="G2" s="29"/>
      <c r="H2" s="29"/>
      <c r="I2" s="29"/>
      <c r="K2" s="20"/>
    </row>
    <row r="3" s="20" customFormat="1" ht="16.5" spans="1:9">
      <c r="A3" s="28" t="s">
        <v>1</v>
      </c>
      <c r="B3" s="28"/>
      <c r="C3" s="29"/>
      <c r="D3" s="28"/>
      <c r="E3" s="30"/>
      <c r="F3" s="30"/>
      <c r="G3" s="29"/>
      <c r="H3" s="29"/>
      <c r="I3" s="29"/>
    </row>
    <row r="4" s="20" customFormat="1" ht="16.5" spans="1:9">
      <c r="A4" s="28" t="s">
        <v>2</v>
      </c>
      <c r="B4" s="29"/>
      <c r="C4" s="29"/>
      <c r="D4" s="29"/>
      <c r="E4" s="30"/>
      <c r="F4" s="30"/>
      <c r="G4" s="29"/>
      <c r="H4" s="29"/>
      <c r="I4" s="29"/>
    </row>
    <row r="5" s="20" customFormat="1" ht="16.5" spans="1:9">
      <c r="A5" s="28" t="s">
        <v>3</v>
      </c>
      <c r="B5" s="28"/>
      <c r="C5" s="29"/>
      <c r="D5" s="28"/>
      <c r="E5" s="30"/>
      <c r="F5" s="30"/>
      <c r="G5" s="29"/>
      <c r="H5" s="29"/>
      <c r="I5" s="29"/>
    </row>
    <row r="6" s="20" customFormat="1" ht="16.5" spans="1:9">
      <c r="A6" s="28" t="s">
        <v>4</v>
      </c>
      <c r="B6" s="28"/>
      <c r="C6" s="29"/>
      <c r="D6" s="28"/>
      <c r="E6" s="30"/>
      <c r="F6" s="30"/>
      <c r="G6" s="29"/>
      <c r="H6" s="29"/>
      <c r="I6" s="29"/>
    </row>
    <row r="7" s="21" customFormat="1" ht="25" customHeight="1" spans="1:11">
      <c r="A7" s="31" t="s">
        <v>5</v>
      </c>
      <c r="B7" s="31"/>
      <c r="C7" s="31"/>
      <c r="D7" s="31"/>
      <c r="E7" s="31"/>
      <c r="F7" s="31"/>
      <c r="G7" s="32" t="s">
        <v>6</v>
      </c>
      <c r="H7" s="33"/>
      <c r="I7" s="68"/>
      <c r="J7" s="69"/>
      <c r="K7" s="24"/>
    </row>
    <row r="8" s="21" customFormat="1" ht="25" customHeight="1" spans="1:11">
      <c r="A8" s="34" t="s">
        <v>7</v>
      </c>
      <c r="B8" s="35" t="s">
        <v>5</v>
      </c>
      <c r="C8" s="34" t="s">
        <v>8</v>
      </c>
      <c r="D8" s="34" t="s">
        <v>9</v>
      </c>
      <c r="E8" s="34" t="s">
        <v>10</v>
      </c>
      <c r="F8" s="34" t="s">
        <v>11</v>
      </c>
      <c r="G8" s="36" t="s">
        <v>12</v>
      </c>
      <c r="H8" s="36" t="s">
        <v>13</v>
      </c>
      <c r="I8" s="70" t="s">
        <v>14</v>
      </c>
      <c r="J8" s="70" t="s">
        <v>15</v>
      </c>
      <c r="K8" s="71" t="s">
        <v>16</v>
      </c>
    </row>
    <row r="9" s="21" customFormat="1" ht="25" customHeight="1" spans="1:11">
      <c r="A9" s="37"/>
      <c r="B9" s="38" t="s">
        <v>17</v>
      </c>
      <c r="C9" s="34">
        <v>1000</v>
      </c>
      <c r="D9" s="39" t="s">
        <v>18</v>
      </c>
      <c r="E9" s="39">
        <v>1</v>
      </c>
      <c r="F9" s="39" t="s">
        <v>19</v>
      </c>
      <c r="G9" s="40">
        <v>100</v>
      </c>
      <c r="H9" s="41">
        <f t="shared" ref="H9:H15" si="0">G9*C9</f>
        <v>100000</v>
      </c>
      <c r="I9" s="72" t="s">
        <v>20</v>
      </c>
      <c r="J9" s="70"/>
      <c r="K9" s="73"/>
    </row>
    <row r="10" s="21" customFormat="1" ht="30" customHeight="1" spans="1:11">
      <c r="A10" s="37"/>
      <c r="B10" s="38" t="s">
        <v>21</v>
      </c>
      <c r="C10" s="34">
        <v>2050</v>
      </c>
      <c r="D10" s="39" t="s">
        <v>18</v>
      </c>
      <c r="E10" s="39">
        <v>1</v>
      </c>
      <c r="F10" s="39" t="s">
        <v>19</v>
      </c>
      <c r="G10" s="40">
        <v>100</v>
      </c>
      <c r="H10" s="41">
        <f t="shared" si="0"/>
        <v>205000</v>
      </c>
      <c r="I10" s="74" t="s">
        <v>22</v>
      </c>
      <c r="J10" s="70"/>
      <c r="K10" s="73"/>
    </row>
    <row r="11" s="21" customFormat="1" ht="25" customHeight="1" spans="1:11">
      <c r="A11" s="37"/>
      <c r="B11" s="38" t="s">
        <v>23</v>
      </c>
      <c r="C11" s="34">
        <v>200</v>
      </c>
      <c r="D11" s="39" t="s">
        <v>18</v>
      </c>
      <c r="E11" s="39">
        <v>1</v>
      </c>
      <c r="F11" s="39" t="s">
        <v>19</v>
      </c>
      <c r="G11" s="40">
        <v>100</v>
      </c>
      <c r="H11" s="41">
        <f t="shared" si="0"/>
        <v>20000</v>
      </c>
      <c r="I11" s="74" t="s">
        <v>24</v>
      </c>
      <c r="J11" s="70"/>
      <c r="K11" s="73"/>
    </row>
    <row r="12" s="21" customFormat="1" ht="25" customHeight="1" spans="1:11">
      <c r="A12" s="37"/>
      <c r="B12" s="38" t="s">
        <v>25</v>
      </c>
      <c r="C12" s="34">
        <v>60</v>
      </c>
      <c r="D12" s="39" t="s">
        <v>18</v>
      </c>
      <c r="E12" s="39">
        <v>1</v>
      </c>
      <c r="F12" s="39" t="s">
        <v>19</v>
      </c>
      <c r="G12" s="40">
        <v>144</v>
      </c>
      <c r="H12" s="41">
        <f t="shared" si="0"/>
        <v>8640</v>
      </c>
      <c r="I12" s="75" t="s">
        <v>26</v>
      </c>
      <c r="J12" s="34" t="s">
        <v>27</v>
      </c>
      <c r="K12" s="73"/>
    </row>
    <row r="13" s="21" customFormat="1" ht="25" customHeight="1" spans="1:11">
      <c r="A13" s="37"/>
      <c r="B13" s="38" t="s">
        <v>28</v>
      </c>
      <c r="C13" s="34">
        <v>5</v>
      </c>
      <c r="D13" s="39" t="s">
        <v>18</v>
      </c>
      <c r="E13" s="39">
        <v>1</v>
      </c>
      <c r="F13" s="39" t="s">
        <v>19</v>
      </c>
      <c r="G13" s="40">
        <v>1199</v>
      </c>
      <c r="H13" s="41">
        <f t="shared" si="0"/>
        <v>5995</v>
      </c>
      <c r="I13" s="75" t="s">
        <v>29</v>
      </c>
      <c r="J13" s="70"/>
      <c r="K13" s="73"/>
    </row>
    <row r="14" s="21" customFormat="1" ht="25" customHeight="1" spans="1:11">
      <c r="A14" s="37"/>
      <c r="B14" s="38" t="s">
        <v>30</v>
      </c>
      <c r="C14" s="34">
        <v>50</v>
      </c>
      <c r="D14" s="39" t="s">
        <v>18</v>
      </c>
      <c r="E14" s="39">
        <v>1</v>
      </c>
      <c r="F14" s="39" t="s">
        <v>19</v>
      </c>
      <c r="G14" s="40">
        <v>25</v>
      </c>
      <c r="H14" s="41">
        <f t="shared" si="0"/>
        <v>1250</v>
      </c>
      <c r="I14" s="76" t="s">
        <v>31</v>
      </c>
      <c r="J14" s="70"/>
      <c r="K14" s="73"/>
    </row>
    <row r="15" s="21" customFormat="1" ht="25" customHeight="1" spans="1:11">
      <c r="A15" s="37"/>
      <c r="B15" s="38" t="s">
        <v>32</v>
      </c>
      <c r="C15" s="34">
        <v>100</v>
      </c>
      <c r="D15" s="39" t="s">
        <v>18</v>
      </c>
      <c r="E15" s="39">
        <v>1</v>
      </c>
      <c r="F15" s="39" t="s">
        <v>19</v>
      </c>
      <c r="G15" s="40">
        <v>50</v>
      </c>
      <c r="H15" s="41">
        <f t="shared" si="0"/>
        <v>5000</v>
      </c>
      <c r="I15" s="77" t="s">
        <v>33</v>
      </c>
      <c r="J15" s="70"/>
      <c r="K15" s="73"/>
    </row>
    <row r="16" s="21" customFormat="1" ht="25" customHeight="1" spans="1:11">
      <c r="A16" s="42"/>
      <c r="B16" s="43" t="s">
        <v>34</v>
      </c>
      <c r="C16" s="44"/>
      <c r="D16" s="43"/>
      <c r="E16" s="43"/>
      <c r="F16" s="43"/>
      <c r="G16" s="44"/>
      <c r="H16" s="45">
        <f>SUM(H9:H15)</f>
        <v>345885</v>
      </c>
      <c r="I16" s="78"/>
      <c r="J16" s="69"/>
      <c r="K16" s="24"/>
    </row>
    <row r="17" s="21" customFormat="1" ht="25" customHeight="1" spans="1:11">
      <c r="A17" s="46" t="s">
        <v>35</v>
      </c>
      <c r="B17" s="46"/>
      <c r="C17" s="46"/>
      <c r="D17" s="46"/>
      <c r="E17" s="46"/>
      <c r="F17" s="46"/>
      <c r="G17" s="46"/>
      <c r="H17" s="47">
        <f>SUM(H9:H16)/2</f>
        <v>345885</v>
      </c>
      <c r="I17" s="79"/>
      <c r="J17" s="69"/>
      <c r="K17" s="24"/>
    </row>
    <row r="18" s="21" customFormat="1" ht="25" customHeight="1" spans="1:11">
      <c r="A18" s="48" t="s">
        <v>36</v>
      </c>
      <c r="B18" s="49">
        <v>0.08</v>
      </c>
      <c r="C18" s="50"/>
      <c r="D18" s="51"/>
      <c r="E18" s="51"/>
      <c r="F18" s="51"/>
      <c r="G18" s="52"/>
      <c r="H18" s="53">
        <f>H17*8%</f>
        <v>27670.8</v>
      </c>
      <c r="I18" s="80"/>
      <c r="J18" s="69"/>
      <c r="K18" s="24"/>
    </row>
    <row r="19" s="21" customFormat="1" ht="25" customHeight="1" spans="1:11">
      <c r="A19" s="48" t="s">
        <v>37</v>
      </c>
      <c r="B19" s="49">
        <v>0.06</v>
      </c>
      <c r="C19" s="50"/>
      <c r="D19" s="51"/>
      <c r="E19" s="51"/>
      <c r="F19" s="51"/>
      <c r="G19" s="52"/>
      <c r="H19" s="53">
        <f>(H17+H18)*6%</f>
        <v>22413.348</v>
      </c>
      <c r="I19" s="80"/>
      <c r="J19" s="69"/>
      <c r="K19" s="24"/>
    </row>
    <row r="20" s="21" customFormat="1" ht="25" customHeight="1" spans="1:11">
      <c r="A20" s="54" t="s">
        <v>38</v>
      </c>
      <c r="B20" s="54"/>
      <c r="C20" s="54"/>
      <c r="D20" s="54"/>
      <c r="E20" s="54"/>
      <c r="F20" s="54"/>
      <c r="G20" s="54"/>
      <c r="H20" s="55">
        <f>H17+H18+H19</f>
        <v>395969.148</v>
      </c>
      <c r="I20" s="81"/>
      <c r="J20" s="69"/>
      <c r="K20" s="24"/>
    </row>
    <row r="21" s="21" customFormat="1" ht="25" customHeight="1" spans="1:11">
      <c r="A21" s="35" t="s">
        <v>39</v>
      </c>
      <c r="B21" s="56"/>
      <c r="C21" s="50"/>
      <c r="D21" s="50"/>
      <c r="E21" s="50"/>
      <c r="F21" s="50"/>
      <c r="G21" s="50"/>
      <c r="H21" s="52"/>
      <c r="I21" s="82"/>
      <c r="J21" s="69"/>
      <c r="K21" s="24"/>
    </row>
    <row r="22" s="21" customFormat="1" ht="34.5" customHeight="1" spans="1:11">
      <c r="A22" s="30" t="s">
        <v>40</v>
      </c>
      <c r="B22" s="57"/>
      <c r="C22" s="58"/>
      <c r="D22" s="57"/>
      <c r="E22" s="57" t="s">
        <v>41</v>
      </c>
      <c r="F22" s="59"/>
      <c r="G22" s="60"/>
      <c r="H22" s="60"/>
      <c r="I22" s="83"/>
      <c r="K22" s="24"/>
    </row>
    <row r="23" s="21" customFormat="1" ht="34.5" customHeight="1" spans="1:11">
      <c r="A23" s="30"/>
      <c r="B23" s="57"/>
      <c r="C23" s="58"/>
      <c r="D23" s="57"/>
      <c r="E23" s="57"/>
      <c r="F23" s="59"/>
      <c r="G23" s="60"/>
      <c r="H23" s="60"/>
      <c r="I23" s="83"/>
      <c r="K23" s="24"/>
    </row>
    <row r="24" s="21" customFormat="1" ht="14.25" customHeight="1" spans="2:11">
      <c r="B24" s="61"/>
      <c r="C24" s="23"/>
      <c r="D24" s="24"/>
      <c r="E24" s="24"/>
      <c r="F24" s="24"/>
      <c r="G24" s="62"/>
      <c r="H24" s="62"/>
      <c r="I24" s="84"/>
      <c r="K24" s="24"/>
    </row>
    <row r="25" s="22" customFormat="1" ht="14.25" customHeight="1" spans="1:11">
      <c r="A25" s="22" t="s">
        <v>42</v>
      </c>
      <c r="B25" s="63"/>
      <c r="C25" s="64"/>
      <c r="D25" s="65"/>
      <c r="E25" s="65"/>
      <c r="F25" s="65"/>
      <c r="G25" s="66"/>
      <c r="H25" s="66"/>
      <c r="I25" s="85"/>
      <c r="K25" s="65"/>
    </row>
    <row r="26" s="22" customFormat="1" ht="12.75" customHeight="1" spans="1:11">
      <c r="A26" s="67" t="s">
        <v>43</v>
      </c>
      <c r="B26" s="67"/>
      <c r="C26" s="64"/>
      <c r="G26" s="64"/>
      <c r="H26" s="64"/>
      <c r="K26" s="65"/>
    </row>
    <row r="27" s="22" customFormat="1" ht="16.5" spans="1:11">
      <c r="A27" s="67" t="s">
        <v>44</v>
      </c>
      <c r="B27" s="67"/>
      <c r="C27" s="64"/>
      <c r="G27" s="64"/>
      <c r="H27" s="64"/>
      <c r="K27" s="65"/>
    </row>
    <row r="28" s="22" customFormat="1" ht="16.5" spans="1:11">
      <c r="A28" s="67" t="s">
        <v>45</v>
      </c>
      <c r="B28" s="67"/>
      <c r="C28" s="64"/>
      <c r="G28" s="64"/>
      <c r="H28" s="64"/>
      <c r="K28" s="65"/>
    </row>
    <row r="29" s="22" customFormat="1" ht="16.5" spans="1:11">
      <c r="A29" s="67" t="s">
        <v>46</v>
      </c>
      <c r="B29" s="67"/>
      <c r="C29" s="64"/>
      <c r="G29" s="64"/>
      <c r="H29" s="64"/>
      <c r="K29" s="65"/>
    </row>
    <row r="30" s="22" customFormat="1" ht="16.5" spans="1:11">
      <c r="A30" s="22" t="s">
        <v>47</v>
      </c>
      <c r="B30" s="67"/>
      <c r="C30" s="64"/>
      <c r="G30" s="64"/>
      <c r="H30" s="64"/>
      <c r="K30" s="65"/>
    </row>
    <row r="31" s="21" customFormat="1" ht="16.5" spans="1:11">
      <c r="A31" s="67" t="s">
        <v>48</v>
      </c>
      <c r="B31" s="19"/>
      <c r="C31" s="23"/>
      <c r="G31" s="23"/>
      <c r="H31" s="23"/>
      <c r="I31" s="21" t="s">
        <v>49</v>
      </c>
      <c r="K31" s="24"/>
    </row>
  </sheetData>
  <mergeCells count="15">
    <mergeCell ref="B1:I1"/>
    <mergeCell ref="F2:I2"/>
    <mergeCell ref="E3:F3"/>
    <mergeCell ref="G3:I3"/>
    <mergeCell ref="G5:I5"/>
    <mergeCell ref="G6:I6"/>
    <mergeCell ref="A7:F7"/>
    <mergeCell ref="G7:H7"/>
    <mergeCell ref="B16:G16"/>
    <mergeCell ref="A17:G17"/>
    <mergeCell ref="B18:G18"/>
    <mergeCell ref="B19:G19"/>
    <mergeCell ref="A20:G20"/>
    <mergeCell ref="B21:H21"/>
    <mergeCell ref="A9:A16"/>
  </mergeCells>
  <hyperlinks>
    <hyperlink ref="I10" r:id="rId2" display="https://chaoshi.detail.tmall.com/item.htm?id=612074884700&amp;ut_sk=1.WAJod38Z4i0DAEdXw9j2VWvK_21380790_1648625873065.TaoPassword-Weixin.1&amp;sourceType=item&amp;price=100&amp;suid=4F8FA49B-231B-4AAE-BE33-D162A7F05644&amp;shareUniqueId=15497384435&amp;un=e5321dca08fe1e2b132b0f6991806569&amp;share_crt_v=1&amp;un_site=0&amp;spm=a2159r.13376460.0.0&amp;tbSocialPopKey=shareItem&amp;sp_tk=Wk45NjI2b1dyUHI=&amp;cpp=1&amp;shareurl=true&amp;short_name=h.fLMgFP6&amp;bxsign=scdWYVZrm-cVtvCRkPB1J6ejRtGmrtiofuxf56-CJHrhlFVa-LGLBPeHzniBhOjzbkM6FJK6qSdpKrh5OBCForuJZc-57kHWLAbt4WcZV_jN9AH4hU206SUGq5D9vEH6Hbq&amp;tk=ZN9626oWrPr&amp;app=chrome"/>
    <hyperlink ref="I11" r:id="rId3" display="https://detail.tmall.com/item.htm?spm=a1z10.3-b-s.w4011-23659694903.20.2a997599wlCkMQ&amp;id=642970284011&amp;rn=898ef3fe39242fc0e612c55edc6c5b92&amp;abbucket=2"/>
    <hyperlink ref="I12" r:id="rId4" display="https://m.tb.cn/h.fL9KeAS?tk=5hlS26j0Ovz"/>
    <hyperlink ref="I13" r:id="rId5" display="https://m.tb.cn/h.fKOSTjD?tk=SX1L26j3P9T"/>
    <hyperlink ref="I14" r:id="rId6" display="https://detail.tmall.com/item.htm?spm=a230r.1.14.40.44e55680KQz9OV&amp;id=556963784865&amp;ns=1&amp;abbucket=7&amp;skuId=3616127682363"/>
    <hyperlink ref="I15" r:id="rId7" display="https://chaoshi.detail.tmall.com/item.htm?spm=a220m.1000858.1000725.21.552d18bbIAQtlf&amp;id=612347577353&amp;areaId=110100&amp;user_id=725677994&amp;cat_id=2&amp;is_b=1&amp;rn=0651c44bfcdd7e3101be3f9cacecbb94"/>
    <hyperlink ref="I9" r:id="rId8" display="https://detail.tmall.com/item.htm?spm=a1z10.3-b-s.w4011-14489348266.85.77c654e7rF1wxv&amp;id=668823790260&amp;rn=49215dc364cc69b461a189b9d2db7091&amp;abbucket=2" tooltip="https://detail.tmall.com/item.htm?spm=a1z10.3-b-s.w4011-14489348266.85.77c654e7rF1wxv&amp;id=668823790260&amp;rn=49215dc364cc69b461a189b9d2db7091&amp;abbucket=2"/>
  </hyperlink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9"/>
  <sheetViews>
    <sheetView tabSelected="1" workbookViewId="0">
      <selection activeCell="E14" sqref="E14"/>
    </sheetView>
  </sheetViews>
  <sheetFormatPr defaultColWidth="9.81818181818182" defaultRowHeight="14.5"/>
  <cols>
    <col min="1" max="1" width="9.81818181818182" style="2"/>
    <col min="2" max="2" width="43.2727272727273" style="2" customWidth="1"/>
    <col min="3" max="3" width="24.9090909090909" style="2" customWidth="1"/>
    <col min="4" max="4" width="21.9090909090909" style="2" customWidth="1"/>
    <col min="5" max="5" width="38.3636363636364" style="2" customWidth="1"/>
    <col min="6" max="24" width="15.2727272727273" style="2" customWidth="1"/>
    <col min="25" max="16381" width="9.81818181818182" style="2"/>
    <col min="16382" max="16384" width="9.81818181818182" style="3"/>
  </cols>
  <sheetData>
    <row r="1" s="1" customFormat="1" spans="1:24">
      <c r="A1" s="4" t="s">
        <v>50</v>
      </c>
      <c r="B1" s="5" t="s">
        <v>51</v>
      </c>
      <c r="C1" s="5" t="s">
        <v>52</v>
      </c>
      <c r="D1" s="5" t="s">
        <v>53</v>
      </c>
      <c r="E1" s="6" t="s">
        <v>54</v>
      </c>
      <c r="F1" s="7" t="s">
        <v>55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="2" customFormat="1" spans="1:24">
      <c r="A2" s="9" t="s">
        <v>56</v>
      </c>
      <c r="B2" s="10" t="s">
        <v>17</v>
      </c>
      <c r="C2" s="11" t="s">
        <v>20</v>
      </c>
      <c r="D2" s="2"/>
      <c r="E2" s="12" t="s">
        <v>57</v>
      </c>
      <c r="F2" s="13" t="s">
        <v>58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="2" customFormat="1" spans="1:24">
      <c r="A3" s="9" t="s">
        <v>56</v>
      </c>
      <c r="B3" s="10" t="s">
        <v>21</v>
      </c>
      <c r="C3" s="15" t="s">
        <v>22</v>
      </c>
      <c r="D3" s="16" t="s">
        <v>59</v>
      </c>
      <c r="E3" s="12" t="s">
        <v>60</v>
      </c>
      <c r="F3" s="13" t="s">
        <v>61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="2" customFormat="1" spans="1:24">
      <c r="A4" s="9" t="s">
        <v>56</v>
      </c>
      <c r="B4" s="10" t="s">
        <v>23</v>
      </c>
      <c r="C4" s="15" t="s">
        <v>24</v>
      </c>
      <c r="D4" s="16" t="s">
        <v>59</v>
      </c>
      <c r="E4" s="12" t="s">
        <v>62</v>
      </c>
      <c r="F4" s="13" t="s">
        <v>63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="2" customFormat="1" spans="1:24">
      <c r="A5" s="9" t="s">
        <v>56</v>
      </c>
      <c r="B5" s="10" t="s">
        <v>25</v>
      </c>
      <c r="C5" s="15" t="s">
        <v>26</v>
      </c>
      <c r="D5" s="9" t="s">
        <v>27</v>
      </c>
      <c r="E5" s="12" t="s">
        <v>64</v>
      </c>
      <c r="F5" s="13" t="s">
        <v>65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="2" customFormat="1" spans="1:24">
      <c r="A6" s="9" t="s">
        <v>56</v>
      </c>
      <c r="B6" s="10" t="s">
        <v>66</v>
      </c>
      <c r="C6" s="15" t="s">
        <v>29</v>
      </c>
      <c r="D6" s="16" t="s">
        <v>59</v>
      </c>
      <c r="E6" s="17" t="s">
        <v>67</v>
      </c>
      <c r="F6" s="13" t="s">
        <v>68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="2" customFormat="1" spans="1:24">
      <c r="A7" s="9" t="s">
        <v>56</v>
      </c>
      <c r="B7" s="10" t="s">
        <v>30</v>
      </c>
      <c r="C7" s="15" t="s">
        <v>69</v>
      </c>
      <c r="D7" s="16" t="s">
        <v>59</v>
      </c>
      <c r="E7" s="12" t="s">
        <v>70</v>
      </c>
      <c r="F7" s="13" t="s">
        <v>71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="2" customFormat="1" spans="1:24">
      <c r="A8" s="9" t="s">
        <v>56</v>
      </c>
      <c r="B8" s="10" t="s">
        <v>32</v>
      </c>
      <c r="C8" s="18" t="s">
        <v>33</v>
      </c>
      <c r="D8" s="16" t="s">
        <v>59</v>
      </c>
      <c r="E8" s="12" t="s">
        <v>72</v>
      </c>
      <c r="F8" s="13" t="s">
        <v>73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="2" customFormat="1" spans="2:24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="2" customFormat="1" spans="2:24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="2" customFormat="1" spans="2:24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="2" customFormat="1" spans="2:24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="2" customFormat="1" spans="2:24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="2" customFormat="1" spans="2:24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="2" customFormat="1" spans="2:24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="2" customFormat="1" spans="2:24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="2" customFormat="1" spans="2:24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="2" customFormat="1" spans="2:24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="2" customFormat="1" spans="2:24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="2" customFormat="1" spans="2:24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="2" customFormat="1" spans="2:24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="2" customFormat="1" spans="2:24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="2" customFormat="1" spans="2:24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="2" customFormat="1" spans="2:24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="2" customFormat="1" spans="2:24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="2" customFormat="1" spans="2:24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="2" customFormat="1" spans="2:24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="2" customFormat="1" spans="2:24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="2" customFormat="1" spans="2:24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="2" customFormat="1" spans="2:24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="2" customFormat="1" spans="2:24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="2" customFormat="1" spans="2:24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="2" customFormat="1" spans="2:24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="2" customFormat="1" spans="2:24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="2" customFormat="1" spans="2:24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="2" customFormat="1" spans="2:24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="2" customFormat="1" spans="2:24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="2" customFormat="1" spans="2:24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="2" customFormat="1" spans="2:24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="2" customFormat="1" spans="2:24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="2" customFormat="1" spans="2:24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="2" customFormat="1" spans="2:24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="2" customFormat="1" spans="2:24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="2" customFormat="1" spans="2:24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="2" customFormat="1" spans="2:24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="2" customFormat="1" spans="2:24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="2" customFormat="1" spans="2:2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="2" customFormat="1" spans="2:24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="2" customFormat="1" spans="2:24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="2" customFormat="1" spans="2:24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="2" customFormat="1" spans="2:24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="2" customFormat="1" spans="2:24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="2" customFormat="1" spans="2:24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="2" customFormat="1" spans="2:24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="2" customFormat="1" spans="2:24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="2" customFormat="1" spans="2:24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="2" customFormat="1" spans="2:24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="2" customFormat="1" spans="2:24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="2" customFormat="1" spans="2:24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="2" customFormat="1" spans="2:24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="2" customFormat="1" spans="2:24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="2" customFormat="1" spans="2:24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="2" customFormat="1" spans="2:24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="2" customFormat="1" spans="2:24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="2" customFormat="1" spans="2:24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="2" customFormat="1" spans="2:24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="2" customFormat="1" spans="2:24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="2" customFormat="1" spans="2:24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="2" customFormat="1" spans="2:24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="2" customFormat="1" spans="2:24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="2" customFormat="1" spans="2:24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="2" customFormat="1" spans="2:24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="2" customFormat="1" spans="2:24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="2" customFormat="1" spans="2:24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="2" customFormat="1" spans="2:24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="2" customFormat="1" spans="2:24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="2" customFormat="1" spans="2:24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="2" customFormat="1" spans="2:24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="2" customFormat="1" spans="2:24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="2" customFormat="1" spans="2:24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="2" customFormat="1" spans="2:24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="2" customFormat="1" spans="2:24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="2" customFormat="1" spans="2:24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="2" customFormat="1" spans="2:24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="2" customFormat="1" spans="2:24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="2" customFormat="1" spans="2:24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="2" customFormat="1" spans="2:24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="2" customFormat="1" spans="2:24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="2" customFormat="1" spans="2:24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="2" customFormat="1" spans="2:24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="2" customFormat="1" spans="2:24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="2" customFormat="1" spans="2:24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="2" customFormat="1" spans="2:24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="2" customFormat="1" spans="2:24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="2" customFormat="1" spans="2:24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="2" customFormat="1" spans="2:24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="2" customFormat="1" spans="2:24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="2" customFormat="1" spans="2:24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="2" customFormat="1" spans="2:24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="2" customFormat="1" spans="2:24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="2" customFormat="1" spans="2:24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="2" customFormat="1" spans="2:24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="2" customFormat="1" spans="2:24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="2" customFormat="1" spans="2:24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="2" customFormat="1" spans="2:24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="2" customFormat="1" spans="2:24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="2" customFormat="1" spans="2:24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="2" customFormat="1" spans="2:24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="2" customFormat="1" spans="2:24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="2" customFormat="1" spans="2:24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="2" customFormat="1" spans="2:24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="2" customFormat="1" spans="2:24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="2" customFormat="1" spans="2:24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="2" customFormat="1" spans="2:24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="2" customFormat="1" spans="2:24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="2" customFormat="1" spans="2:24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="2" customFormat="1" spans="2:24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="2" customFormat="1" spans="2:24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="2" customFormat="1" spans="2:24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="2" customFormat="1" spans="2:24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="2" customFormat="1" spans="2:24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="2" customFormat="1" spans="2:24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="2" customFormat="1" spans="2:24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="2" customFormat="1" spans="2:24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="2" customFormat="1" spans="2:24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="2" customFormat="1" spans="2:24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="2" customFormat="1" spans="2:24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="2" customFormat="1" spans="2:24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="2" customFormat="1" spans="2:24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="2" customFormat="1" spans="2:24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="2" customFormat="1" spans="2:24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="2" customFormat="1" spans="2:24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="2" customFormat="1" spans="2:24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="2" customFormat="1" spans="2:24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="2" customFormat="1" spans="2:24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="2" customFormat="1" spans="2:24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="2" customFormat="1" spans="2:24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="2" customFormat="1" spans="2:24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="2" customFormat="1" spans="2:24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="2" customFormat="1" spans="2:24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="2" customFormat="1" spans="2:24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="2" customFormat="1" spans="2:24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="2" customFormat="1" spans="2:24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="2" customFormat="1" spans="2:24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="2" customFormat="1" spans="2:24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="2" customFormat="1" spans="2:24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="2" customFormat="1" spans="2:24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="2" customFormat="1" spans="2:24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="2" customFormat="1" spans="2:24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="2" customFormat="1" spans="2:24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="2" customFormat="1" spans="2:24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="2" customFormat="1" spans="2:24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="2" customFormat="1" spans="2:24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="2" customFormat="1" spans="2:24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="2" customFormat="1" spans="2:24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="2" customFormat="1" spans="2:24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="2" customFormat="1" spans="2:24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="2" customFormat="1" spans="2:24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="2" customFormat="1" spans="2:24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="2" customFormat="1" spans="2:24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="2" customFormat="1" spans="2:24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="2" customFormat="1" spans="2:24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="2" customFormat="1" spans="2:24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="2" customFormat="1" spans="2:24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="2" customFormat="1" spans="2:24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="2" customFormat="1" spans="2:24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="2" customFormat="1" spans="2:24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="2" customFormat="1" spans="2:24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="2" customFormat="1" spans="2:24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="2" customFormat="1" spans="2:24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="2" customFormat="1" spans="2:24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="2" customFormat="1" spans="2:24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="2" customFormat="1" spans="2:24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="2" customFormat="1" spans="2:24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="2" customFormat="1" spans="2:24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="2" customFormat="1" spans="2:24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="2" customFormat="1" spans="2:24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="2" customFormat="1" spans="2:24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="2" customFormat="1" spans="2:24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="2" customFormat="1" spans="2:24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="2" customFormat="1" spans="2:24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="2" customFormat="1" spans="2:24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="2" customFormat="1" spans="2:24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="2" customFormat="1" spans="2:24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="2" customFormat="1" spans="2:24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="2" customFormat="1" spans="2:24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="2" customFormat="1" spans="2:24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="2" customFormat="1" spans="2:24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="2" customFormat="1" spans="2:24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="2" customFormat="1" spans="2:24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="2" customFormat="1" spans="2:24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="2" customFormat="1" spans="2:24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="2" customFormat="1" spans="2:24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="2" customFormat="1" spans="2:24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="2" customFormat="1" spans="2:24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="2" customFormat="1" spans="2:24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="2" customFormat="1" spans="2:24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="2" customFormat="1" spans="2:24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="2" customFormat="1" spans="2:24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</sheetData>
  <hyperlinks>
    <hyperlink ref="C3" r:id="rId1" display="https://chaoshi.detail.tmall.com/item.htm?id=612074884700&amp;ut_sk=1.WAJod38Z4i0DAEdXw9j2VWvK_21380790_1648625873065.TaoPassword-Weixin.1&amp;sourceType=item&amp;price=100&amp;suid=4F8FA49B-231B-4AAE-BE33-D162A7F05644&amp;shareUniqueId=15497384435&amp;un=e5321dca08fe1e2b132b0f6991806569&amp;share_crt_v=1&amp;un_site=0&amp;spm=a2159r.13376460.0.0&amp;tbSocialPopKey=shareItem&amp;sp_tk=Wk45NjI2b1dyUHI=&amp;cpp=1&amp;shareurl=true&amp;short_name=h.fLMgFP6&amp;bxsign=scdWYVZrm-cVtvCRkPB1J6ejRtGmrtiofuxf56-CJHrhlFVa-LGLBPeHzniBhOjzbkM6FJK6qSdpKrh5OBCForuJZc-57kHWLAbt4WcZV_jN9AH4hU206SUGq5D9vEH6Hbq&amp;tk=ZN9626oWrPr&amp;app=chrome"/>
    <hyperlink ref="C4" r:id="rId2" display="https://detail.tmall.com/item.htm?spm=a1z10.3-b-s.w4011-23659694903.20.2a997599wlCkMQ&amp;id=642970284011&amp;rn=898ef3fe39242fc0e612c55edc6c5b92&amp;abbucket=2"/>
    <hyperlink ref="C5" r:id="rId3" display="https://m.tb.cn/h.fL9KeAS?tk=5hlS26j0Ovz"/>
    <hyperlink ref="C6" r:id="rId4" display="https://m.tb.cn/h.fKOSTjD?tk=SX1L26j3P9T"/>
    <hyperlink ref="C7" r:id="rId5" display="https://detail.tmall.com/item.htm?spm=a230r.1.14.40.44e55680KQz9OV&amp;id=556963784865&amp;ns=1&amp;abbucket=7&amp;skuId=3616127682363"/>
    <hyperlink ref="C8" r:id="rId6" display="https://chaoshi.detail.tmall.com/item.htm?spm=a220m.1000858.1000725.21.552d18bbIAQtlf&amp;id=612347577353&amp;areaId=110100&amp;user_id=725677994&amp;cat_id=2&amp;is_b=1&amp;rn=0651c44bfcdd7e3101be3f9cacecbb94"/>
    <hyperlink ref="C2" r:id="rId7" display="https://detail.tmall.com/item.htm?spm=a1z10.3-b-s.w4011-14489348266.85.77c654e7rF1wxv&amp;id=668823790260&amp;rn=49215dc364cc69b461a189b9d2db7091&amp;abbucket=2" tooltip="https://detail.tmall.com/item.htm?spm=a1z10.3-b-s.w4011-14489348266.85.77c654e7rF1wxv&amp;id=668823790260&amp;rn=49215dc364cc69b461a189b9d2db7091&amp;abbucket=2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采购预算单</vt:lpstr>
      <vt:lpstr>入库SKU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zhangtianqi1</dc:creator>
  <cp:lastModifiedBy>༺ཎཽཾ།血色图腾།ནཽཾ༻</cp:lastModifiedBy>
  <dcterms:created xsi:type="dcterms:W3CDTF">2021-12-17T23:02:00Z</dcterms:created>
  <dcterms:modified xsi:type="dcterms:W3CDTF">2022-04-02T05:55:49Z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A36B2A6CD25F43A2BE97F86CBA5A37A0</vt:lpwstr>
  </property>
  <property fmtid="{D5CDD505-2E9C-101B-9397-08002B2CF9AE}" pid="3" name="KSOProductBuildVer">
    <vt:lpwstr>2052-11.1.0.11365</vt:lpwstr>
  </property>
</Properties>
</file>