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51" windowHeight="8795"/>
  </bookViews>
  <sheets>
    <sheet name="员工差旅明细" sheetId="2" r:id="rId1"/>
    <sheet name="员工报销明细" sheetId="3" r:id="rId2"/>
  </sheets>
  <definedNames>
    <definedName name="_xlnm.Print_Area" localSheetId="0">员工差旅明细!$A$1:$K$50</definedName>
  </definedNames>
  <calcPr calcId="144525" concurrentCalc="0"/>
</workbook>
</file>

<file path=xl/sharedStrings.xml><?xml version="1.0" encoding="utf-8"?>
<sst xmlns="http://schemas.openxmlformats.org/spreadsheetml/2006/main" count="102">
  <si>
    <t>【员工差旅报销单】</t>
  </si>
  <si>
    <t>姓名:</t>
  </si>
  <si>
    <t>袁巧云</t>
  </si>
  <si>
    <t>职位:</t>
  </si>
  <si>
    <t>设计</t>
  </si>
  <si>
    <t>发生地:</t>
  </si>
  <si>
    <t>上海</t>
  </si>
  <si>
    <t>部门:</t>
  </si>
  <si>
    <t>上海事业部</t>
  </si>
  <si>
    <t>发生日期:</t>
  </si>
  <si>
    <t>6.9-6.13</t>
  </si>
  <si>
    <t>报销日期:</t>
  </si>
  <si>
    <t>团号:</t>
  </si>
  <si>
    <t>HMOA-180609-AWX612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</si>
  <si>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</si>
  <si>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</si>
  <si>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</si>
  <si>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</si>
  <si>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</si>
  <si>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</si>
  <si>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</si>
  <si>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</si>
  <si>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5.9-5.13 袁巧云 张羽</t>
  </si>
  <si>
    <t>市内交通（打车）</t>
  </si>
  <si>
    <t>6.9 家-酒店 袁巧云</t>
  </si>
  <si>
    <t>6.9 酒店-广告公司-酒店 袁巧云</t>
  </si>
  <si>
    <t>6.9 酒店-家 袁巧云</t>
  </si>
  <si>
    <t>6.10 家-酒店 袁巧云</t>
  </si>
  <si>
    <t>6.10 酒店-取头盔 袁巧云</t>
  </si>
  <si>
    <t>6.10 取头盔-酒店 袁巧云</t>
  </si>
  <si>
    <t>6.11 家-酒店 袁巧云</t>
  </si>
  <si>
    <t>6.11 酒店-家 袁巧云</t>
  </si>
  <si>
    <t>6.12 家-酒店 袁巧云</t>
  </si>
  <si>
    <t>6.12 酒店-家 袁巧云</t>
  </si>
  <si>
    <t>6.13 家-酒店 袁巧云</t>
  </si>
  <si>
    <t>6.13 酒店-公司 袁巧云</t>
  </si>
  <si>
    <t>6.13 公司-家 袁巧云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</si>
  <si>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</si>
  <si>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</si>
  <si>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</si>
  <si>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</si>
  <si>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</si>
  <si>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</si>
  <si>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</si>
  <si>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</si>
  <si>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</si>
  <si>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</si>
  <si>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</si>
  <si>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</si>
  <si>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</si>
  <si>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6.9-6.10</t>
  </si>
  <si>
    <t>6.11-6.13</t>
  </si>
  <si>
    <t>【借款报销单】</t>
  </si>
  <si>
    <t>团号：HMOA-180102-STY616</t>
  </si>
  <si>
    <t>会议日期：2018.1.4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</si>
  <si>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</si>
  <si>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</si>
  <si>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</si>
  <si>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</si>
  <si>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</si>
  <si>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</si>
  <si>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</si>
  <si>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</si>
  <si>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</si>
  <si>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</si>
  <si>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</si>
  <si>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</si>
  <si>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</si>
  <si>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</si>
  <si>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</si>
  <si>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</si>
  <si>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</si>
  <si>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</si>
  <si>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</si>
  <si>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</si>
  <si>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</si>
  <si>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</si>
  <si>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</si>
  <si>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</si>
  <si>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</si>
  <si>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</si>
  <si>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</si>
  <si>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</si>
  <si>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</si>
  <si>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</si>
  <si>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</si>
  <si>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</si>
  <si>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</si>
  <si>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</si>
  <si>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</si>
  <si>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</si>
  <si>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</si>
  <si>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</si>
  <si>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快递文件（济南洲际-沈阳上汽通用）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</si>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</sst>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0.00_ "/>
    <numFmt numFmtId="178" formatCode="0.00_);[Red]\(0.00\)"/>
    <numFmt numFmtId="179" formatCode="#,##0.00;[Red]#,##0.00"/>
    <numFmt numFmtId="180" formatCode="0_ 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theme="0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indexed="8"/>
      <name val="宋体"/>
      <charset val="134"/>
    </font>
    <font>
      <sz val="11"/>
      <color theme="1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sz val="11"/>
      <color rgb="FFFF000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0061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FFFFF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1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9" borderId="19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8" fillId="12" borderId="21" applyNumberFormat="0" applyAlignment="0" applyProtection="0">
      <alignment vertical="center"/>
    </xf>
    <xf numFmtId="0" fontId="14" fillId="12" borderId="16" applyNumberFormat="0" applyAlignment="0" applyProtection="0">
      <alignment vertical="center"/>
    </xf>
    <xf numFmtId="0" fontId="29" fillId="38" borderId="23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6" fontId="5" fillId="6" borderId="5" xfId="0" applyNumberFormat="1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180" fontId="8" fillId="6" borderId="2" xfId="50" applyNumberFormat="1" applyFont="1" applyFill="1" applyBorder="1" applyAlignment="1">
      <alignment horizontal="center"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5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5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1938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619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0"/>
  <sheetViews>
    <sheetView tabSelected="1" zoomScale="110" zoomScaleNormal="110" topLeftCell="A13" workbookViewId="0">
      <selection activeCell="A27" sqref="$A27:$XFD29"/>
    </sheetView>
  </sheetViews>
  <sheetFormatPr defaultColWidth="8.87962962962963" defaultRowHeight="13.8"/>
  <cols>
    <col min="1" max="1" width="1.5" customWidth="1"/>
    <col min="2" max="3" width="2.12962962962963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3.5" customWidth="1"/>
  </cols>
  <sheetData>
    <row r="1" spans="2:11">
      <c r="B1" s="52"/>
      <c r="C1" s="52"/>
      <c r="D1" s="52"/>
      <c r="E1" s="52"/>
      <c r="F1" s="52"/>
      <c r="G1" s="52"/>
      <c r="H1" s="52"/>
      <c r="I1" s="52"/>
      <c r="J1" s="52"/>
      <c r="K1" s="52"/>
    </row>
    <row r="3" ht="17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3"/>
      <c r="C4" s="53"/>
      <c r="D4" s="53"/>
      <c r="E4" s="53"/>
      <c r="F4" s="53"/>
      <c r="G4" s="53"/>
      <c r="H4" s="53"/>
      <c r="I4" s="53"/>
      <c r="J4" s="53"/>
      <c r="K4" s="85"/>
    </row>
    <row r="5" ht="20.1" customHeight="1" spans="2:11">
      <c r="B5" s="54"/>
      <c r="C5" s="55"/>
      <c r="D5" s="56" t="s">
        <v>1</v>
      </c>
      <c r="E5" s="56"/>
      <c r="F5" s="57" t="s">
        <v>2</v>
      </c>
      <c r="G5" s="57"/>
      <c r="H5" s="56" t="s">
        <v>3</v>
      </c>
      <c r="I5" s="55"/>
      <c r="J5" s="57" t="s">
        <v>4</v>
      </c>
      <c r="K5" s="86"/>
    </row>
    <row r="6" ht="20.1" customHeight="1" spans="2:11">
      <c r="B6" s="58"/>
      <c r="C6" s="59"/>
      <c r="D6" s="60" t="s">
        <v>5</v>
      </c>
      <c r="E6" s="60"/>
      <c r="F6" s="61" t="s">
        <v>6</v>
      </c>
      <c r="G6" s="61"/>
      <c r="H6" s="60" t="s">
        <v>7</v>
      </c>
      <c r="I6" s="59"/>
      <c r="J6" s="61" t="s">
        <v>8</v>
      </c>
      <c r="K6" s="87"/>
    </row>
    <row r="7" ht="20.1" customHeight="1" spans="2:11">
      <c r="B7" s="58"/>
      <c r="C7" s="59"/>
      <c r="D7" s="60" t="s">
        <v>9</v>
      </c>
      <c r="E7" s="60"/>
      <c r="F7" s="61" t="s">
        <v>10</v>
      </c>
      <c r="G7" s="61"/>
      <c r="H7" s="60" t="s">
        <v>11</v>
      </c>
      <c r="I7" s="88"/>
      <c r="J7" s="89">
        <v>43265</v>
      </c>
      <c r="K7" s="87"/>
    </row>
    <row r="8" ht="20.1" customHeight="1" spans="2:11">
      <c r="B8" s="62"/>
      <c r="C8" s="63"/>
      <c r="D8" s="64"/>
      <c r="E8" s="64"/>
      <c r="F8" s="65"/>
      <c r="G8" s="65"/>
      <c r="H8" s="64" t="s">
        <v>12</v>
      </c>
      <c r="I8" s="90"/>
      <c r="J8" s="91" t="s">
        <v>13</v>
      </c>
      <c r="K8" s="92"/>
    </row>
    <row r="9" ht="20.1" customHeight="1" spans="2:11">
      <c r="B9" s="66"/>
      <c r="C9" s="66"/>
      <c r="D9" s="66"/>
      <c r="E9" s="66"/>
      <c r="F9" s="66"/>
      <c r="G9" s="66"/>
      <c r="H9" s="66"/>
      <c r="I9" s="66"/>
      <c r="J9" s="66"/>
      <c r="K9" s="66"/>
    </row>
    <row r="10" ht="20.1" customHeight="1" spans="2:11">
      <c r="B10" s="67" t="s">
        <v>14</v>
      </c>
      <c r="C10" s="68"/>
      <c r="D10" s="69" t="s">
        <v>15</v>
      </c>
      <c r="E10" s="69" t="s">
        <v>16</v>
      </c>
      <c r="F10" s="70"/>
      <c r="G10" s="71" t="s">
        <v>17</v>
      </c>
      <c r="H10" s="70" t="s">
        <v>18</v>
      </c>
      <c r="I10" s="69" t="s">
        <v>19</v>
      </c>
      <c r="J10" s="70"/>
      <c r="K10" s="71" t="s">
        <v>20</v>
      </c>
    </row>
    <row r="11" spans="2:11">
      <c r="B11" s="72">
        <v>1</v>
      </c>
      <c r="C11" s="73"/>
      <c r="D11" s="74"/>
      <c r="E11" s="75" t="s">
        <v>21</v>
      </c>
      <c r="F11" s="75"/>
      <c r="G11" s="76">
        <v>379</v>
      </c>
      <c r="H11" s="76">
        <f>G11</f>
        <v>379</v>
      </c>
      <c r="I11" s="93">
        <v>0</v>
      </c>
      <c r="J11" s="94"/>
      <c r="K11" s="95" t="s">
        <v>22</v>
      </c>
    </row>
    <row r="12" spans="2:11">
      <c r="B12" s="72">
        <v>2</v>
      </c>
      <c r="C12" s="73"/>
      <c r="D12" s="74"/>
      <c r="E12" s="75" t="s">
        <v>21</v>
      </c>
      <c r="F12" s="75"/>
      <c r="G12" s="76">
        <v>235</v>
      </c>
      <c r="H12" s="76">
        <v>235</v>
      </c>
      <c r="I12" s="93">
        <v>0</v>
      </c>
      <c r="J12" s="94"/>
      <c r="K12" s="95" t="s">
        <v>22</v>
      </c>
    </row>
    <row r="13" spans="2:11">
      <c r="B13" s="72">
        <v>3</v>
      </c>
      <c r="C13" s="73"/>
      <c r="D13" s="74"/>
      <c r="E13" s="75" t="s">
        <v>21</v>
      </c>
      <c r="F13" s="75"/>
      <c r="G13" s="76">
        <v>39</v>
      </c>
      <c r="H13" s="76">
        <v>39</v>
      </c>
      <c r="I13" s="93"/>
      <c r="J13" s="94">
        <v>0</v>
      </c>
      <c r="K13" s="95" t="s">
        <v>22</v>
      </c>
    </row>
    <row r="14" ht="20.1" customHeight="1" spans="2:11">
      <c r="B14" s="72">
        <v>4</v>
      </c>
      <c r="C14" s="73"/>
      <c r="D14" s="74"/>
      <c r="E14" s="72" t="s">
        <v>23</v>
      </c>
      <c r="F14" s="73"/>
      <c r="G14" s="76">
        <v>51</v>
      </c>
      <c r="H14" s="76">
        <v>51</v>
      </c>
      <c r="I14" s="93">
        <v>0</v>
      </c>
      <c r="J14" s="94"/>
      <c r="K14" s="96" t="s">
        <v>24</v>
      </c>
    </row>
    <row r="15" ht="20.1" customHeight="1" spans="2:11">
      <c r="B15" s="72">
        <v>5</v>
      </c>
      <c r="C15" s="73"/>
      <c r="D15" s="74"/>
      <c r="E15" s="72"/>
      <c r="F15" s="73" t="s">
        <v>23</v>
      </c>
      <c r="G15" s="76">
        <v>52</v>
      </c>
      <c r="H15" s="76">
        <v>52</v>
      </c>
      <c r="I15" s="93">
        <v>0</v>
      </c>
      <c r="J15" s="94"/>
      <c r="K15" s="96" t="s">
        <v>25</v>
      </c>
    </row>
    <row r="16" ht="20.1" customHeight="1" spans="2:11">
      <c r="B16" s="72">
        <v>6</v>
      </c>
      <c r="C16" s="73"/>
      <c r="D16" s="74"/>
      <c r="E16" s="72"/>
      <c r="F16" s="73" t="s">
        <v>23</v>
      </c>
      <c r="G16" s="76">
        <v>71</v>
      </c>
      <c r="H16" s="76">
        <v>71</v>
      </c>
      <c r="I16" s="93">
        <v>0</v>
      </c>
      <c r="J16" s="94"/>
      <c r="K16" s="96" t="s">
        <v>26</v>
      </c>
    </row>
    <row r="17" ht="20.1" customHeight="1" spans="2:11">
      <c r="B17" s="72">
        <v>7</v>
      </c>
      <c r="C17" s="73"/>
      <c r="D17" s="74"/>
      <c r="E17" s="72"/>
      <c r="F17" s="73" t="s">
        <v>23</v>
      </c>
      <c r="G17" s="76">
        <v>44</v>
      </c>
      <c r="H17" s="76">
        <v>44</v>
      </c>
      <c r="I17" s="93">
        <v>0</v>
      </c>
      <c r="J17" s="94"/>
      <c r="K17" s="96" t="s">
        <v>27</v>
      </c>
    </row>
    <row r="18" ht="20.1" customHeight="1" spans="2:11">
      <c r="B18" s="72">
        <v>8</v>
      </c>
      <c r="C18" s="73"/>
      <c r="D18" s="74"/>
      <c r="E18" s="72"/>
      <c r="F18" s="73" t="s">
        <v>23</v>
      </c>
      <c r="G18" s="76">
        <v>43</v>
      </c>
      <c r="H18" s="76">
        <v>43</v>
      </c>
      <c r="I18" s="93">
        <v>0</v>
      </c>
      <c r="J18" s="94"/>
      <c r="K18" s="96" t="s">
        <v>28</v>
      </c>
    </row>
    <row r="19" ht="20.1" customHeight="1" spans="2:11">
      <c r="B19" s="72">
        <v>9</v>
      </c>
      <c r="C19" s="73"/>
      <c r="D19" s="74"/>
      <c r="E19" s="72"/>
      <c r="F19" s="73" t="s">
        <v>23</v>
      </c>
      <c r="G19" s="76">
        <v>41</v>
      </c>
      <c r="H19" s="76">
        <v>41</v>
      </c>
      <c r="I19" s="93">
        <v>0</v>
      </c>
      <c r="J19" s="94"/>
      <c r="K19" s="96" t="s">
        <v>29</v>
      </c>
    </row>
    <row r="20" ht="20.1" customHeight="1" spans="2:11">
      <c r="B20" s="72">
        <v>10</v>
      </c>
      <c r="C20" s="73"/>
      <c r="D20" s="74"/>
      <c r="E20" s="72"/>
      <c r="F20" s="73" t="s">
        <v>23</v>
      </c>
      <c r="G20" s="76">
        <v>77</v>
      </c>
      <c r="H20" s="76">
        <v>77</v>
      </c>
      <c r="I20" s="93">
        <v>0</v>
      </c>
      <c r="J20" s="94"/>
      <c r="K20" s="96" t="s">
        <v>30</v>
      </c>
    </row>
    <row r="21" ht="20.1" customHeight="1" spans="2:11">
      <c r="B21" s="72">
        <v>11</v>
      </c>
      <c r="C21" s="73"/>
      <c r="D21" s="74"/>
      <c r="E21" s="72"/>
      <c r="F21" s="73" t="s">
        <v>23</v>
      </c>
      <c r="G21" s="76">
        <v>83</v>
      </c>
      <c r="H21" s="76">
        <v>83</v>
      </c>
      <c r="I21" s="93">
        <v>0</v>
      </c>
      <c r="J21" s="94"/>
      <c r="K21" s="96" t="s">
        <v>31</v>
      </c>
    </row>
    <row r="22" ht="20.1" customHeight="1" spans="2:11">
      <c r="B22" s="72">
        <v>12</v>
      </c>
      <c r="C22" s="73"/>
      <c r="D22" s="74"/>
      <c r="E22" s="72"/>
      <c r="F22" s="73" t="s">
        <v>23</v>
      </c>
      <c r="G22" s="76">
        <v>75</v>
      </c>
      <c r="H22" s="76">
        <v>75</v>
      </c>
      <c r="I22" s="93">
        <v>0</v>
      </c>
      <c r="J22" s="94"/>
      <c r="K22" s="96" t="s">
        <v>32</v>
      </c>
    </row>
    <row r="23" ht="20.1" customHeight="1" spans="2:11">
      <c r="B23" s="72">
        <v>13</v>
      </c>
      <c r="C23" s="73"/>
      <c r="D23" s="74"/>
      <c r="E23" s="72"/>
      <c r="F23" s="73" t="s">
        <v>23</v>
      </c>
      <c r="G23" s="76">
        <v>89</v>
      </c>
      <c r="H23" s="76">
        <v>89</v>
      </c>
      <c r="I23" s="93">
        <v>0</v>
      </c>
      <c r="J23" s="94"/>
      <c r="K23" s="96" t="s">
        <v>33</v>
      </c>
    </row>
    <row r="24" ht="20.1" customHeight="1" spans="2:11">
      <c r="B24" s="72">
        <v>14</v>
      </c>
      <c r="C24" s="73"/>
      <c r="D24" s="74"/>
      <c r="E24" s="72"/>
      <c r="F24" s="73" t="s">
        <v>23</v>
      </c>
      <c r="G24" s="76">
        <v>82</v>
      </c>
      <c r="H24" s="76">
        <v>82</v>
      </c>
      <c r="I24" s="93">
        <v>0</v>
      </c>
      <c r="J24" s="94"/>
      <c r="K24" s="96" t="s">
        <v>34</v>
      </c>
    </row>
    <row r="25" ht="20.1" customHeight="1" spans="2:11">
      <c r="B25" s="72">
        <v>15</v>
      </c>
      <c r="C25" s="73"/>
      <c r="D25" s="74"/>
      <c r="E25" s="72"/>
      <c r="F25" s="73" t="s">
        <v>23</v>
      </c>
      <c r="G25" s="76">
        <v>29</v>
      </c>
      <c r="H25" s="76">
        <v>29</v>
      </c>
      <c r="I25" s="93">
        <v>0</v>
      </c>
      <c r="J25" s="94"/>
      <c r="K25" s="96" t="s">
        <v>35</v>
      </c>
    </row>
    <row r="26" ht="20.1" customHeight="1" spans="2:11">
      <c r="B26" s="72">
        <v>16</v>
      </c>
      <c r="C26" s="73"/>
      <c r="D26" s="74"/>
      <c r="E26" s="72"/>
      <c r="F26" s="73" t="s">
        <v>23</v>
      </c>
      <c r="G26" s="76">
        <v>100</v>
      </c>
      <c r="H26" s="76">
        <v>100</v>
      </c>
      <c r="I26" s="93">
        <v>0</v>
      </c>
      <c r="J26" s="94"/>
      <c r="K26" s="96" t="s">
        <v>36</v>
      </c>
    </row>
    <row r="27" spans="2:11">
      <c r="B27" s="72">
        <v>17</v>
      </c>
      <c r="C27" s="73"/>
      <c r="D27" s="77" t="s">
        <v>37</v>
      </c>
      <c r="E27" s="75"/>
      <c r="F27" s="75"/>
      <c r="G27" s="76">
        <v>0</v>
      </c>
      <c r="H27" s="76">
        <v>0</v>
      </c>
      <c r="I27" s="93">
        <v>0</v>
      </c>
      <c r="J27" s="94"/>
      <c r="K27" s="95"/>
    </row>
    <row r="28" ht="20.1" customHeight="1" spans="2:11">
      <c r="B28" s="72">
        <v>18</v>
      </c>
      <c r="C28" s="73"/>
      <c r="D28" s="74"/>
      <c r="E28" s="75"/>
      <c r="F28" s="75"/>
      <c r="G28" s="76">
        <f t="shared" ref="G28:G29" si="0">H28+I28</f>
        <v>0</v>
      </c>
      <c r="H28" s="76">
        <v>0</v>
      </c>
      <c r="I28" s="93">
        <v>0</v>
      </c>
      <c r="J28" s="94"/>
      <c r="K28" s="96"/>
    </row>
    <row r="29" ht="20.1" customHeight="1" spans="2:11">
      <c r="B29" s="72">
        <v>19</v>
      </c>
      <c r="C29" s="73"/>
      <c r="D29" s="78"/>
      <c r="E29" s="75"/>
      <c r="F29" s="75"/>
      <c r="G29" s="76">
        <f t="shared" si="0"/>
        <v>0</v>
      </c>
      <c r="H29" s="76">
        <v>0</v>
      </c>
      <c r="I29" s="93">
        <v>0</v>
      </c>
      <c r="J29" s="94"/>
      <c r="K29" s="96"/>
    </row>
    <row r="30" ht="20.1" customHeight="1" spans="2:11">
      <c r="B30" s="69" t="s">
        <v>38</v>
      </c>
      <c r="C30" s="79"/>
      <c r="D30" s="79"/>
      <c r="E30" s="79"/>
      <c r="F30" s="70"/>
      <c r="G30" s="80">
        <f>SUM(G11:G29)</f>
        <v>1490</v>
      </c>
      <c r="H30" s="80">
        <f>SUM(H11:H29)</f>
        <v>1490</v>
      </c>
      <c r="I30" s="97">
        <f>SUM(I11:J29)</f>
        <v>0</v>
      </c>
      <c r="J30" s="98"/>
      <c r="K30" s="99"/>
    </row>
    <row r="31" ht="20.1" customHeight="1" spans="2:11">
      <c r="B31" s="66"/>
      <c r="C31" s="66"/>
      <c r="D31" s="66"/>
      <c r="E31" s="66"/>
      <c r="F31" s="66"/>
      <c r="G31" s="66"/>
      <c r="H31" s="66"/>
      <c r="I31" s="66"/>
      <c r="J31" s="100"/>
      <c r="K31" s="66"/>
    </row>
    <row r="32" ht="20.1" customHeight="1" spans="2:11">
      <c r="B32" s="71" t="s">
        <v>18</v>
      </c>
      <c r="C32" s="71"/>
      <c r="D32" s="71"/>
      <c r="E32" s="71"/>
      <c r="F32" s="71"/>
      <c r="G32" s="71" t="s">
        <v>39</v>
      </c>
      <c r="H32" s="71"/>
      <c r="I32" s="71"/>
      <c r="J32" s="71"/>
      <c r="K32" s="71" t="s">
        <v>40</v>
      </c>
    </row>
    <row r="33" ht="20.1" customHeight="1" spans="2:11">
      <c r="B33" s="81">
        <f>H30</f>
        <v>1490</v>
      </c>
      <c r="C33" s="81"/>
      <c r="D33" s="81"/>
      <c r="E33" s="81"/>
      <c r="F33" s="81"/>
      <c r="G33" s="81">
        <f>I30</f>
        <v>0</v>
      </c>
      <c r="H33" s="81"/>
      <c r="I33" s="81"/>
      <c r="J33" s="81"/>
      <c r="K33" s="101">
        <f>SUM(B33:J33)</f>
        <v>1490</v>
      </c>
    </row>
    <row r="34" ht="20.1" customHeight="1" spans="2:11">
      <c r="B34" s="66"/>
      <c r="C34" s="66"/>
      <c r="D34" s="66"/>
      <c r="E34" s="66"/>
      <c r="F34" s="66"/>
      <c r="G34" s="66"/>
      <c r="H34" s="66"/>
      <c r="I34" s="66"/>
      <c r="J34" s="66"/>
      <c r="K34" s="66"/>
    </row>
    <row r="35" ht="20.1" customHeight="1" spans="2:11">
      <c r="B35" s="66" t="s">
        <v>41</v>
      </c>
      <c r="C35" s="66"/>
      <c r="D35" s="66"/>
      <c r="E35" s="66"/>
      <c r="F35" s="66" t="s">
        <v>42</v>
      </c>
      <c r="G35" s="66" t="s">
        <v>43</v>
      </c>
      <c r="H35" s="66"/>
      <c r="I35" s="66"/>
      <c r="J35" s="66" t="s">
        <v>44</v>
      </c>
      <c r="K35" s="66"/>
    </row>
    <row r="38" ht="17.4" spans="1:11">
      <c r="A38" s="4" t="s">
        <v>45</v>
      </c>
      <c r="B38" s="4"/>
      <c r="C38" s="4"/>
      <c r="D38" s="4"/>
      <c r="E38" s="4"/>
      <c r="F38" s="4"/>
      <c r="G38" s="4"/>
      <c r="H38" s="4"/>
      <c r="I38" s="4"/>
      <c r="J38" s="4"/>
      <c r="K38" s="4"/>
    </row>
    <row r="40" ht="20.1" customHeight="1" spans="2:11">
      <c r="B40" s="54"/>
      <c r="C40" s="55"/>
      <c r="D40" s="56" t="s">
        <v>1</v>
      </c>
      <c r="E40" s="56"/>
      <c r="F40" s="57" t="str">
        <f>F5</f>
        <v>袁巧云</v>
      </c>
      <c r="G40" s="57"/>
      <c r="H40" s="56" t="s">
        <v>3</v>
      </c>
      <c r="I40" s="55"/>
      <c r="J40" s="57" t="str">
        <f>J5</f>
        <v>设计</v>
      </c>
      <c r="K40" s="86"/>
    </row>
    <row r="41" ht="20.1" customHeight="1" spans="2:11">
      <c r="B41" s="58"/>
      <c r="C41" s="59"/>
      <c r="D41" s="60" t="s">
        <v>5</v>
      </c>
      <c r="E41" s="60"/>
      <c r="F41" s="61" t="s">
        <v>6</v>
      </c>
      <c r="G41" s="61"/>
      <c r="H41" s="60" t="s">
        <v>7</v>
      </c>
      <c r="I41" s="59"/>
      <c r="J41" s="61" t="str">
        <f>J6</f>
        <v>上海事业部</v>
      </c>
      <c r="K41" s="87"/>
    </row>
    <row r="42" ht="20.1" customHeight="1" spans="2:11">
      <c r="B42" s="58"/>
      <c r="C42" s="59"/>
      <c r="D42" s="60" t="s">
        <v>9</v>
      </c>
      <c r="E42" s="60"/>
      <c r="F42" s="61" t="str">
        <f>F7</f>
        <v>6.9-6.13</v>
      </c>
      <c r="G42" s="61"/>
      <c r="H42" s="60" t="s">
        <v>11</v>
      </c>
      <c r="I42" s="88"/>
      <c r="J42" s="89">
        <f>J7</f>
        <v>43265</v>
      </c>
      <c r="K42" s="87"/>
    </row>
    <row r="43" ht="20.1" customHeight="1" spans="2:11">
      <c r="B43" s="62"/>
      <c r="C43" s="63"/>
      <c r="D43" s="64"/>
      <c r="E43" s="64"/>
      <c r="F43" s="65"/>
      <c r="G43" s="65"/>
      <c r="H43" s="64" t="s">
        <v>12</v>
      </c>
      <c r="I43" s="90"/>
      <c r="J43" s="65" t="str">
        <f>J8</f>
        <v>HMOA-180609-AWX612</v>
      </c>
      <c r="K43" s="92"/>
    </row>
    <row r="44" ht="20.1" customHeight="1"/>
    <row r="45" ht="20.1" customHeight="1" spans="2:11">
      <c r="B45" s="75"/>
      <c r="C45" s="75"/>
      <c r="D45" s="82" t="s">
        <v>46</v>
      </c>
      <c r="E45" s="75" t="s">
        <v>47</v>
      </c>
      <c r="F45" s="75"/>
      <c r="G45" s="76" t="s">
        <v>48</v>
      </c>
      <c r="H45" s="76" t="s">
        <v>49</v>
      </c>
      <c r="I45" s="76" t="s">
        <v>38</v>
      </c>
      <c r="J45" s="76"/>
      <c r="K45" s="102" t="s">
        <v>20</v>
      </c>
    </row>
    <row r="46" spans="2:11">
      <c r="B46" s="75">
        <v>1</v>
      </c>
      <c r="C46" s="75"/>
      <c r="D46" s="82" t="s">
        <v>6</v>
      </c>
      <c r="E46" s="75" t="s">
        <v>50</v>
      </c>
      <c r="F46" s="75"/>
      <c r="G46" s="76">
        <v>200</v>
      </c>
      <c r="H46" s="76">
        <v>2</v>
      </c>
      <c r="I46" s="93">
        <f>G46*H46</f>
        <v>400</v>
      </c>
      <c r="J46" s="94"/>
      <c r="K46" s="102"/>
    </row>
    <row r="47" ht="20.1" customHeight="1" spans="2:11">
      <c r="B47" s="75">
        <v>2</v>
      </c>
      <c r="C47" s="75"/>
      <c r="D47" s="82" t="s">
        <v>6</v>
      </c>
      <c r="F47" s="2" t="s">
        <v>51</v>
      </c>
      <c r="G47" s="76">
        <v>100</v>
      </c>
      <c r="H47" s="76">
        <v>3</v>
      </c>
      <c r="J47" s="2">
        <v>300</v>
      </c>
      <c r="K47" s="102"/>
    </row>
    <row r="48" ht="20.1" customHeight="1" spans="2:11">
      <c r="B48" s="75">
        <v>3</v>
      </c>
      <c r="C48" s="75"/>
      <c r="D48" s="83"/>
      <c r="E48" s="84"/>
      <c r="F48" s="84"/>
      <c r="G48" s="76"/>
      <c r="H48" s="76"/>
      <c r="I48" s="93"/>
      <c r="J48" s="94"/>
      <c r="K48" s="95"/>
    </row>
    <row r="49" ht="20.1" customHeight="1" spans="2:11">
      <c r="B49" s="69" t="s">
        <v>38</v>
      </c>
      <c r="C49" s="79"/>
      <c r="D49" s="79"/>
      <c r="E49" s="79"/>
      <c r="F49" s="70"/>
      <c r="G49" s="80"/>
      <c r="H49" s="80"/>
      <c r="I49" s="97">
        <f>SUM(I48+I46+J47)</f>
        <v>700</v>
      </c>
      <c r="J49" s="98"/>
      <c r="K49" s="99"/>
    </row>
    <row r="50" ht="20.1" customHeight="1" spans="2:11">
      <c r="B50" s="66" t="s">
        <v>41</v>
      </c>
      <c r="C50" s="66"/>
      <c r="D50" s="66"/>
      <c r="E50" s="66"/>
      <c r="F50" s="66" t="s">
        <v>42</v>
      </c>
      <c r="G50" s="66" t="s">
        <v>43</v>
      </c>
      <c r="H50" s="66"/>
      <c r="I50" s="66"/>
      <c r="J50" s="66" t="s">
        <v>44</v>
      </c>
      <c r="K50" s="66"/>
    </row>
  </sheetData>
  <mergeCells count="8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B14:C14"/>
    <mergeCell ref="E14:F14"/>
    <mergeCell ref="I14:J14"/>
    <mergeCell ref="B15:C15"/>
    <mergeCell ref="I15:J15"/>
    <mergeCell ref="B16:C16"/>
    <mergeCell ref="I16:J16"/>
    <mergeCell ref="B17:C17"/>
    <mergeCell ref="I17:J17"/>
    <mergeCell ref="B18:C18"/>
    <mergeCell ref="I18:J18"/>
    <mergeCell ref="B19:C19"/>
    <mergeCell ref="I19:J19"/>
    <mergeCell ref="B20:C20"/>
    <mergeCell ref="I20:J20"/>
    <mergeCell ref="B21:C21"/>
    <mergeCell ref="I21:J21"/>
    <mergeCell ref="B22:C22"/>
    <mergeCell ref="I22:J22"/>
    <mergeCell ref="B23:C23"/>
    <mergeCell ref="I23:J23"/>
    <mergeCell ref="B24:C24"/>
    <mergeCell ref="I24:J24"/>
    <mergeCell ref="B25:C25"/>
    <mergeCell ref="I25:J25"/>
    <mergeCell ref="B26:C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B48:C48"/>
    <mergeCell ref="E48:F48"/>
    <mergeCell ref="I48:J48"/>
    <mergeCell ref="B49:F49"/>
    <mergeCell ref="I49:J49"/>
    <mergeCell ref="D11:D26"/>
    <mergeCell ref="D27:D29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opLeftCell="A29" workbookViewId="0">
      <selection activeCell="I49" sqref="I49"/>
    </sheetView>
  </sheetViews>
  <sheetFormatPr defaultColWidth="8.87962962962963" defaultRowHeight="21" customHeight="1"/>
  <cols>
    <col min="1" max="1" width="8.87962962962963" style="2"/>
    <col min="2" max="2" width="16.6296296296296" customWidth="1"/>
    <col min="3" max="3" width="13.1296296296296" style="3" customWidth="1"/>
    <col min="4" max="4" width="8.87962962962963" style="2"/>
    <col min="5" max="5" width="13.1296296296296" style="2" customWidth="1"/>
    <col min="9" max="9" width="24.8796296296296" customWidth="1"/>
    <col min="10" max="10" width="39.5" customWidth="1"/>
  </cols>
  <sheetData>
    <row r="2" customHeight="1" spans="3:12">
      <c r="C2" s="4" t="s">
        <v>52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53</v>
      </c>
      <c r="I4" s="5"/>
      <c r="J4" s="5" t="s">
        <v>54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55</v>
      </c>
      <c r="C6" s="9" t="s">
        <v>56</v>
      </c>
      <c r="D6" s="9"/>
      <c r="E6" s="9"/>
      <c r="F6" s="10" t="s">
        <v>57</v>
      </c>
      <c r="G6" s="10"/>
      <c r="H6" s="10"/>
      <c r="I6" s="10"/>
      <c r="J6" s="8" t="s">
        <v>58</v>
      </c>
    </row>
    <row r="7" customHeight="1" spans="1:10">
      <c r="A7" s="7"/>
      <c r="B7" s="8"/>
      <c r="C7" s="11" t="s">
        <v>59</v>
      </c>
      <c r="D7" s="12" t="s">
        <v>60</v>
      </c>
      <c r="E7" s="9" t="s">
        <v>61</v>
      </c>
      <c r="F7" s="10" t="s">
        <v>62</v>
      </c>
      <c r="G7" s="10" t="s">
        <v>63</v>
      </c>
      <c r="H7" s="10" t="s">
        <v>64</v>
      </c>
      <c r="I7" s="10" t="s">
        <v>65</v>
      </c>
      <c r="J7" s="8"/>
    </row>
    <row r="8" customHeight="1" spans="1:10">
      <c r="A8" s="13">
        <v>1</v>
      </c>
      <c r="B8" s="14" t="s">
        <v>66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8"/>
      <c r="J8" s="39" t="s">
        <v>67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68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1">
        <v>2</v>
      </c>
      <c r="B14" s="22" t="s">
        <v>69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70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8"/>
      <c r="J15" s="40"/>
    </row>
    <row r="16" s="1" customFormat="1" customHeight="1" spans="1:10">
      <c r="A16" s="17"/>
      <c r="B16" s="18" t="s">
        <v>71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72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38"/>
      <c r="J17" s="43" t="s">
        <v>73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74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41"/>
      <c r="J21" s="45"/>
    </row>
    <row r="22" customHeight="1" spans="1:10">
      <c r="A22" s="13">
        <v>4</v>
      </c>
      <c r="B22" s="14" t="s">
        <v>75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76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77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1"/>
      <c r="J24" s="45"/>
    </row>
    <row r="25" customHeight="1" spans="1:10">
      <c r="A25" s="21">
        <v>5</v>
      </c>
      <c r="B25" s="22" t="s">
        <v>78</v>
      </c>
      <c r="C25" s="27">
        <v>0</v>
      </c>
      <c r="D25" s="21">
        <v>0</v>
      </c>
      <c r="E25" s="23"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79</v>
      </c>
    </row>
    <row r="26" customHeight="1" spans="1:10">
      <c r="A26" s="24"/>
      <c r="B26" s="25"/>
      <c r="C26" s="28"/>
      <c r="D26" s="24"/>
      <c r="E26" s="26"/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80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41"/>
      <c r="J27" s="42"/>
    </row>
    <row r="28" customHeight="1" spans="1:10">
      <c r="A28" s="13">
        <v>6</v>
      </c>
      <c r="B28" s="14" t="s">
        <v>81</v>
      </c>
      <c r="C28" s="15">
        <v>0</v>
      </c>
      <c r="D28" s="13">
        <v>0</v>
      </c>
      <c r="E28" s="16">
        <f t="shared" si="2"/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82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83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9">
        <f>SUM(F28:F31)</f>
        <v>0</v>
      </c>
      <c r="G32" s="19">
        <f t="shared" ref="G32:H32" si="10">SUM(G28:G31)</f>
        <v>0</v>
      </c>
      <c r="H32" s="19">
        <f t="shared" si="10"/>
        <v>0</v>
      </c>
      <c r="I32" s="41"/>
      <c r="J32" s="45"/>
    </row>
    <row r="33" customHeight="1" spans="1:10">
      <c r="A33" s="13">
        <v>7</v>
      </c>
      <c r="B33" s="14" t="s">
        <v>84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85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41"/>
      <c r="J37" s="48"/>
    </row>
    <row r="38" customHeight="1" spans="1:10">
      <c r="A38" s="13">
        <v>8</v>
      </c>
      <c r="B38" s="14" t="s">
        <v>86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87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88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41"/>
      <c r="J40" s="45"/>
    </row>
    <row r="41" customHeight="1" spans="1:10">
      <c r="A41" s="13">
        <v>9</v>
      </c>
      <c r="B41" s="14" t="s">
        <v>89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90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91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41"/>
      <c r="J44" s="42"/>
    </row>
    <row r="45" customHeight="1" spans="1:10">
      <c r="A45" s="24">
        <v>10</v>
      </c>
      <c r="B45" s="14" t="s">
        <v>92</v>
      </c>
      <c r="C45" s="15">
        <v>0</v>
      </c>
      <c r="D45" s="13">
        <v>0</v>
      </c>
      <c r="E45" s="16">
        <v>0</v>
      </c>
      <c r="F45" s="15">
        <v>48</v>
      </c>
      <c r="G45" s="15">
        <v>0</v>
      </c>
      <c r="H45" s="16">
        <v>48</v>
      </c>
      <c r="I45" s="38" t="s">
        <v>93</v>
      </c>
      <c r="J45" s="47"/>
    </row>
    <row r="46" s="1" customFormat="1" customHeight="1" spans="1:10">
      <c r="A46" s="17"/>
      <c r="B46" s="18" t="s">
        <v>94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48</v>
      </c>
      <c r="G46" s="19">
        <f>SUM(G45:G45)</f>
        <v>0</v>
      </c>
      <c r="H46" s="19">
        <v>0</v>
      </c>
      <c r="I46" s="41"/>
      <c r="J46" s="48"/>
    </row>
    <row r="47" customHeight="1" spans="1:10">
      <c r="A47" s="17"/>
      <c r="B47" s="18" t="s">
        <v>38</v>
      </c>
      <c r="C47" s="19">
        <f>SUM(C46,C44,C40,C37,C32,C27,C24,C21,C16,C13)</f>
        <v>0</v>
      </c>
      <c r="D47" s="20">
        <f>SUM(D46,D44,D40,D37,D32,D27,D24,D21,D16,D13)</f>
        <v>0</v>
      </c>
      <c r="E47" s="20">
        <f>SUM(E46,E44,E40,E37,E32,E27,E24,E21,E16,E13)</f>
        <v>0</v>
      </c>
      <c r="F47" s="19">
        <f>SUM(F46,F44,F40,F37,F32,F27,F24,F21,F16,F13)</f>
        <v>48</v>
      </c>
      <c r="G47" s="19">
        <f>SUM(G46,G44,G40,G37,G32,G27,G24,G21,G16,G13)</f>
        <v>0</v>
      </c>
      <c r="H47" s="19">
        <v>0</v>
      </c>
      <c r="I47" s="41"/>
      <c r="J47" s="49"/>
    </row>
    <row r="51" customHeight="1" spans="1:9">
      <c r="A51" s="29" t="s">
        <v>95</v>
      </c>
      <c r="B51" s="30"/>
      <c r="C51" s="31" t="s">
        <v>96</v>
      </c>
      <c r="D51" s="31"/>
      <c r="E51" s="31" t="s">
        <v>97</v>
      </c>
      <c r="F51" s="31"/>
      <c r="G51" s="31" t="s">
        <v>98</v>
      </c>
      <c r="H51" s="31"/>
      <c r="I51" s="50" t="s">
        <v>99</v>
      </c>
    </row>
    <row r="52" customHeight="1" spans="1:9">
      <c r="A52" s="32">
        <f>E47</f>
        <v>0</v>
      </c>
      <c r="B52" s="33"/>
      <c r="C52" s="33">
        <f>H47</f>
        <v>0</v>
      </c>
      <c r="D52" s="33"/>
      <c r="E52" s="33">
        <f>F47</f>
        <v>48</v>
      </c>
      <c r="F52" s="33"/>
      <c r="G52" s="33">
        <f>G47</f>
        <v>0</v>
      </c>
      <c r="H52" s="33"/>
      <c r="I52" s="51">
        <f>A52-C52</f>
        <v>0</v>
      </c>
    </row>
    <row r="54" customHeight="1" spans="1:9">
      <c r="A54" s="34" t="s">
        <v>100</v>
      </c>
      <c r="B54" s="35"/>
      <c r="C54" s="36" t="s">
        <v>42</v>
      </c>
      <c r="D54" s="34"/>
      <c r="E54" s="34" t="s">
        <v>101</v>
      </c>
      <c r="F54" s="34"/>
      <c r="G54" s="34" t="s">
        <v>44</v>
      </c>
      <c r="H54" s="34"/>
      <c r="I54" s="35"/>
    </row>
  </sheetData>
  <mergeCells count="65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云-Yolanda</cp:lastModifiedBy>
  <dcterms:created xsi:type="dcterms:W3CDTF">2014-04-15T08:52:00Z</dcterms:created>
  <cp:lastPrinted>2017-11-07T06:55:00Z</cp:lastPrinted>
  <dcterms:modified xsi:type="dcterms:W3CDTF">2018-06-14T05:11:03Z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