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77"/>
  </bookViews>
  <sheets>
    <sheet name="台北-W酒店" sheetId="2" r:id="rId1"/>
  </sheets>
  <calcPr calcId="144525"/>
</workbook>
</file>

<file path=xl/sharedStrings.xml><?xml version="1.0" encoding="utf-8"?>
<sst xmlns="http://schemas.openxmlformats.org/spreadsheetml/2006/main" count="88">
  <si>
    <t>会务服务结算单</t>
  </si>
  <si>
    <t>行程安排：2018年4月11-15日</t>
  </si>
  <si>
    <t>询价人:</t>
  </si>
  <si>
    <t>联系电话:</t>
  </si>
  <si>
    <t>国内出发地:</t>
  </si>
  <si>
    <t>各地</t>
  </si>
  <si>
    <t>目的地:</t>
  </si>
  <si>
    <t>台北</t>
  </si>
  <si>
    <t>行程时间(天数):</t>
  </si>
  <si>
    <t>参会人数:</t>
  </si>
  <si>
    <t>会议时间(天数):</t>
  </si>
  <si>
    <t>旅行社名称：</t>
  </si>
  <si>
    <t>康辉集团国际会议展览有限公司</t>
  </si>
  <si>
    <t>时间：</t>
  </si>
  <si>
    <t>2018.4.18</t>
  </si>
  <si>
    <t>报价人：</t>
  </si>
  <si>
    <t>林皓</t>
  </si>
  <si>
    <t>联系电话：</t>
  </si>
  <si>
    <t>住宿费用</t>
  </si>
  <si>
    <t>名称</t>
  </si>
  <si>
    <t>数量（间）</t>
  </si>
  <si>
    <t>次数（晚）</t>
  </si>
  <si>
    <t>单价(人民币/间）</t>
  </si>
  <si>
    <t>总价</t>
  </si>
  <si>
    <t xml:space="preserve">备注 </t>
  </si>
  <si>
    <t>台北：台北w酒店</t>
  </si>
  <si>
    <t>奇妙双床房，20180320已经预定4间4晚，一经预定不可取消或更改，客人不去费用照收不退，</t>
  </si>
  <si>
    <t>住宿费用合计</t>
  </si>
  <si>
    <t>用餐费用</t>
  </si>
  <si>
    <t>数量（人）</t>
  </si>
  <si>
    <t>次数（餐）</t>
  </si>
  <si>
    <t>单价(人民币/餐）</t>
  </si>
  <si>
    <t>w酒店自助晚餐</t>
  </si>
  <si>
    <t>4月11日晚餐</t>
  </si>
  <si>
    <t>新竹风城之月</t>
  </si>
  <si>
    <t>4月12日午餐</t>
  </si>
  <si>
    <t>台北101食艺轩餐厅</t>
  </si>
  <si>
    <t>4月12日晚餐</t>
  </si>
  <si>
    <t>故宫京华餐厅</t>
  </si>
  <si>
    <t>4月14日午餐</t>
  </si>
  <si>
    <t>用餐费用共计</t>
  </si>
  <si>
    <t>门票费用　</t>
  </si>
  <si>
    <t>次数</t>
  </si>
  <si>
    <t>单价(人民币/张）</t>
  </si>
  <si>
    <t>备注</t>
  </si>
  <si>
    <t>士林官邸</t>
  </si>
  <si>
    <t>台北故宫博物院</t>
  </si>
  <si>
    <t>交通费用共计</t>
  </si>
  <si>
    <t>交通费用　</t>
  </si>
  <si>
    <t>数量（台）</t>
  </si>
  <si>
    <t>次数（趟）</t>
  </si>
  <si>
    <t>单价(人民币/趟）</t>
  </si>
  <si>
    <t>小车</t>
  </si>
  <si>
    <t>4月12日接机     李丽、赵焕</t>
  </si>
  <si>
    <t>商务车</t>
  </si>
  <si>
    <t>4月12日接机     印慧荣、巢时斌、王玮</t>
  </si>
  <si>
    <t>4月12日接机     崔晓鹃</t>
  </si>
  <si>
    <t>4月14日送机     印慧荣、王玮</t>
  </si>
  <si>
    <t>4月14日送机     李丽、崔晓鹃、巢时斌、赵焕</t>
  </si>
  <si>
    <t>中巴（4月12日全天用车）</t>
  </si>
  <si>
    <t>9：00-17:00，接车点收200元</t>
  </si>
  <si>
    <t>中巴（4月14日全天用车）</t>
  </si>
  <si>
    <t>9：00-17:00</t>
  </si>
  <si>
    <t xml:space="preserve">人员费用  </t>
  </si>
  <si>
    <t>数量（天）</t>
  </si>
  <si>
    <t>次数（人）</t>
  </si>
  <si>
    <t>单价(人民币/人）</t>
  </si>
  <si>
    <t>当地会议工作人员</t>
  </si>
  <si>
    <t>工时8小时/天，超时150元/时</t>
  </si>
  <si>
    <t>当地机场接机举牌工作人员</t>
  </si>
  <si>
    <t>工作人员餐补</t>
  </si>
  <si>
    <t>按实际产生收费</t>
  </si>
  <si>
    <t xml:space="preserve">人员费用共计 </t>
  </si>
  <si>
    <t xml:space="preserve">其他项目 </t>
  </si>
  <si>
    <t>入台证件办理费用</t>
  </si>
  <si>
    <t>参会注册费</t>
  </si>
  <si>
    <t>台湾地接社服务费</t>
  </si>
  <si>
    <t>每人每天100元服务费</t>
  </si>
  <si>
    <t>杂费</t>
  </si>
  <si>
    <t>水费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</si>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</sst>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  <numFmt numFmtId="177" formatCode="yyyy&quot;年&quot;m&quot;月&quot;d&quot;日&quot;;@"/>
    <numFmt numFmtId="178" formatCode="\¥#,##0.00_);[Red]\(\¥#,##0.00\)"/>
  </numFmts>
  <fonts count="34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2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7" borderId="21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3" fillId="22" borderId="16" applyNumberFormat="0" applyAlignment="0" applyProtection="0">
      <alignment vertical="center"/>
    </xf>
    <xf numFmtId="0" fontId="26" fillId="22" borderId="18" applyNumberFormat="0" applyAlignment="0" applyProtection="0">
      <alignment vertical="center"/>
    </xf>
    <xf numFmtId="0" fontId="32" fillId="35" borderId="2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" fillId="0" borderId="0"/>
    <xf numFmtId="0" fontId="12" fillId="0" borderId="0">
      <alignment horizontal="justify" vertical="justify" textRotation="127" wrapText="1"/>
      <protection hidden="1"/>
    </xf>
    <xf numFmtId="0" fontId="12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2" borderId="1" xfId="49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49" applyFont="1" applyFill="1" applyBorder="1" applyAlignment="1">
      <alignment horizontal="right" vertical="center" wrapText="1"/>
    </xf>
    <xf numFmtId="177" fontId="6" fillId="4" borderId="1" xfId="49" applyNumberFormat="1" applyFont="1" applyFill="1" applyBorder="1" applyAlignment="1">
      <alignment horizontal="center" vertical="center" wrapText="1"/>
    </xf>
    <xf numFmtId="0" fontId="6" fillId="4" borderId="1" xfId="4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right" vertical="center"/>
    </xf>
    <xf numFmtId="178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6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178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58" fontId="9" fillId="3" borderId="8" xfId="0" applyNumberFormat="1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right" vertical="center" wrapText="1"/>
    </xf>
    <xf numFmtId="0" fontId="6" fillId="6" borderId="10" xfId="0" applyFont="1" applyFill="1" applyBorder="1" applyAlignment="1">
      <alignment horizontal="right" vertical="center" wrapText="1"/>
    </xf>
    <xf numFmtId="0" fontId="6" fillId="6" borderId="11" xfId="0" applyFont="1" applyFill="1" applyBorder="1" applyAlignment="1">
      <alignment horizontal="right" vertical="center" wrapText="1"/>
    </xf>
    <xf numFmtId="178" fontId="6" fillId="6" borderId="12" xfId="0" applyNumberFormat="1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52"/>
  <sheetViews>
    <sheetView tabSelected="1" zoomScale="90" zoomScaleNormal="90" workbookViewId="0">
      <selection activeCell="G56" sqref="G56"/>
    </sheetView>
  </sheetViews>
  <sheetFormatPr defaultColWidth="9" defaultRowHeight="20.05" customHeight="1"/>
  <cols>
    <col min="1" max="1" width="30.075" style="4" customWidth="1"/>
    <col min="2" max="2" width="20.6166666666667" style="4" customWidth="1"/>
    <col min="3" max="3" width="20.6166666666667" style="5" customWidth="1"/>
    <col min="4" max="4" width="14.725" style="5" customWidth="1"/>
    <col min="5" max="5" width="14.4583333333333" style="5" customWidth="1"/>
    <col min="6" max="6" width="46.1083333333333" style="3" customWidth="1"/>
    <col min="7" max="7" width="8.84166666666667" style="6" customWidth="1"/>
    <col min="8" max="8" width="12.7666666666667" style="3" customWidth="1"/>
    <col min="9" max="9" width="25.4583333333333" style="3" customWidth="1"/>
    <col min="10" max="16384" width="9" style="3"/>
  </cols>
  <sheetData>
    <row r="1" ht="40" customHeight="1" spans="1:6">
      <c r="A1" s="7" t="s">
        <v>0</v>
      </c>
      <c r="B1" s="7"/>
      <c r="C1" s="7"/>
      <c r="D1" s="7"/>
      <c r="E1" s="7"/>
      <c r="F1" s="7"/>
    </row>
    <row r="2" s="1" customFormat="1" customHeight="1" spans="1:7">
      <c r="A2" s="8" t="s">
        <v>1</v>
      </c>
      <c r="B2" s="9" t="s">
        <v>2</v>
      </c>
      <c r="C2" s="10"/>
      <c r="D2" s="10"/>
      <c r="E2" s="9" t="s">
        <v>3</v>
      </c>
      <c r="F2" s="11"/>
      <c r="G2" s="12"/>
    </row>
    <row r="3" s="1" customFormat="1" customHeight="1" spans="1:7">
      <c r="A3" s="8"/>
      <c r="B3" s="9" t="s">
        <v>4</v>
      </c>
      <c r="C3" s="10" t="s">
        <v>5</v>
      </c>
      <c r="D3" s="10"/>
      <c r="E3" s="9" t="s">
        <v>6</v>
      </c>
      <c r="F3" s="11" t="s">
        <v>7</v>
      </c>
      <c r="G3" s="12"/>
    </row>
    <row r="4" s="1" customFormat="1" customHeight="1" spans="1:7">
      <c r="A4" s="8"/>
      <c r="B4" s="9" t="s">
        <v>8</v>
      </c>
      <c r="C4" s="10">
        <v>5</v>
      </c>
      <c r="D4" s="10"/>
      <c r="E4" s="13" t="s">
        <v>9</v>
      </c>
      <c r="F4" s="11">
        <v>6</v>
      </c>
      <c r="G4" s="12"/>
    </row>
    <row r="5" s="1" customFormat="1" customHeight="1" spans="1:7">
      <c r="A5" s="8"/>
      <c r="B5" s="9" t="s">
        <v>10</v>
      </c>
      <c r="C5" s="10"/>
      <c r="D5" s="10"/>
      <c r="E5" s="13"/>
      <c r="F5" s="11"/>
      <c r="G5" s="12"/>
    </row>
    <row r="6" s="1" customFormat="1" customHeight="1" spans="1:7">
      <c r="A6" s="14" t="s">
        <v>11</v>
      </c>
      <c r="B6" s="15" t="s">
        <v>12</v>
      </c>
      <c r="C6" s="15"/>
      <c r="D6" s="16" t="s">
        <v>13</v>
      </c>
      <c r="E6" s="17" t="s">
        <v>14</v>
      </c>
      <c r="F6" s="17"/>
      <c r="G6" s="12"/>
    </row>
    <row r="7" s="1" customFormat="1" customHeight="1" spans="1:7">
      <c r="A7" s="18" t="s">
        <v>15</v>
      </c>
      <c r="B7" s="18" t="s">
        <v>16</v>
      </c>
      <c r="C7" s="18"/>
      <c r="D7" s="16" t="s">
        <v>17</v>
      </c>
      <c r="E7" s="18">
        <v>13600009306</v>
      </c>
      <c r="F7" s="18"/>
      <c r="G7" s="12"/>
    </row>
    <row r="8" s="1" customFormat="1" customHeight="1" spans="1:7">
      <c r="A8" s="19" t="s">
        <v>18</v>
      </c>
      <c r="B8" s="19"/>
      <c r="C8" s="19"/>
      <c r="D8" s="19"/>
      <c r="E8" s="19"/>
      <c r="F8" s="19"/>
      <c r="G8" s="12"/>
    </row>
    <row r="9" s="2" customFormat="1" customHeight="1" spans="1:7">
      <c r="A9" s="20" t="s">
        <v>19</v>
      </c>
      <c r="B9" s="20" t="s">
        <v>20</v>
      </c>
      <c r="C9" s="20" t="s">
        <v>21</v>
      </c>
      <c r="D9" s="20" t="s">
        <v>22</v>
      </c>
      <c r="E9" s="20" t="s">
        <v>23</v>
      </c>
      <c r="F9" s="20" t="s">
        <v>24</v>
      </c>
      <c r="G9" s="21"/>
    </row>
    <row r="10" s="2" customFormat="1" ht="49" customHeight="1" spans="1:7">
      <c r="A10" s="22" t="s">
        <v>25</v>
      </c>
      <c r="B10" s="23">
        <v>4</v>
      </c>
      <c r="C10" s="23">
        <v>4</v>
      </c>
      <c r="D10" s="24">
        <v>2500</v>
      </c>
      <c r="E10" s="25">
        <f>B10*D10*C10</f>
        <v>40000</v>
      </c>
      <c r="F10" s="26" t="s">
        <v>26</v>
      </c>
      <c r="G10" s="21"/>
    </row>
    <row r="11" s="2" customFormat="1" ht="26" customHeight="1" spans="1:7">
      <c r="A11" s="27" t="s">
        <v>27</v>
      </c>
      <c r="B11" s="27"/>
      <c r="C11" s="27"/>
      <c r="D11" s="27"/>
      <c r="E11" s="28">
        <f>SUM(E10:E10)</f>
        <v>40000</v>
      </c>
      <c r="F11" s="29"/>
      <c r="G11" s="21"/>
    </row>
    <row r="12" customHeight="1" spans="1:6">
      <c r="A12" s="19" t="s">
        <v>28</v>
      </c>
      <c r="B12" s="19"/>
      <c r="C12" s="19"/>
      <c r="D12" s="19"/>
      <c r="E12" s="19"/>
      <c r="F12" s="19"/>
    </row>
    <row r="13" customHeight="1" spans="1:6">
      <c r="A13" s="30" t="s">
        <v>19</v>
      </c>
      <c r="B13" s="20" t="s">
        <v>29</v>
      </c>
      <c r="C13" s="20" t="s">
        <v>30</v>
      </c>
      <c r="D13" s="20" t="s">
        <v>31</v>
      </c>
      <c r="E13" s="20" t="s">
        <v>23</v>
      </c>
      <c r="F13" s="20" t="s">
        <v>24</v>
      </c>
    </row>
    <row r="14" s="2" customFormat="1" ht="35" customHeight="1" spans="1:7">
      <c r="A14" s="31" t="s">
        <v>32</v>
      </c>
      <c r="B14" s="23">
        <v>7</v>
      </c>
      <c r="C14" s="23">
        <v>1</v>
      </c>
      <c r="D14" s="24">
        <v>450</v>
      </c>
      <c r="E14" s="25">
        <f>B14*D14*C14</f>
        <v>3150</v>
      </c>
      <c r="F14" s="32" t="s">
        <v>33</v>
      </c>
      <c r="G14" s="21"/>
    </row>
    <row r="15" s="2" customFormat="1" ht="24" customHeight="1" spans="1:7">
      <c r="A15" s="31" t="s">
        <v>34</v>
      </c>
      <c r="B15" s="23">
        <v>1</v>
      </c>
      <c r="C15" s="23">
        <v>1</v>
      </c>
      <c r="D15" s="24">
        <v>1364</v>
      </c>
      <c r="E15" s="25">
        <f>B15*D15*C15</f>
        <v>1364</v>
      </c>
      <c r="F15" s="32" t="s">
        <v>35</v>
      </c>
      <c r="G15" s="21"/>
    </row>
    <row r="16" s="2" customFormat="1" ht="24" customHeight="1" spans="1:7">
      <c r="A16" s="31" t="s">
        <v>36</v>
      </c>
      <c r="B16" s="23">
        <v>1</v>
      </c>
      <c r="C16" s="23">
        <v>1</v>
      </c>
      <c r="D16" s="24">
        <v>6890</v>
      </c>
      <c r="E16" s="25">
        <f>B16*D16*C16</f>
        <v>6890</v>
      </c>
      <c r="F16" s="32" t="s">
        <v>37</v>
      </c>
      <c r="G16" s="21"/>
    </row>
    <row r="17" s="2" customFormat="1" ht="24" customHeight="1" spans="1:7">
      <c r="A17" s="31" t="s">
        <v>38</v>
      </c>
      <c r="B17" s="23">
        <v>1</v>
      </c>
      <c r="C17" s="23">
        <v>1</v>
      </c>
      <c r="D17" s="24">
        <v>2651</v>
      </c>
      <c r="E17" s="25">
        <f>B17*D17*C17</f>
        <v>2651</v>
      </c>
      <c r="F17" s="32" t="s">
        <v>39</v>
      </c>
      <c r="G17" s="21"/>
    </row>
    <row r="18" ht="29" customHeight="1" spans="1:6">
      <c r="A18" s="27" t="s">
        <v>40</v>
      </c>
      <c r="B18" s="27"/>
      <c r="C18" s="27"/>
      <c r="D18" s="27"/>
      <c r="E18" s="28">
        <f>SUM(E14:E17)</f>
        <v>14055</v>
      </c>
      <c r="F18" s="29"/>
    </row>
    <row r="19" ht="29" customHeight="1" spans="1:6">
      <c r="A19" s="19" t="s">
        <v>41</v>
      </c>
      <c r="B19" s="19"/>
      <c r="C19" s="19"/>
      <c r="D19" s="19"/>
      <c r="E19" s="19"/>
      <c r="F19" s="19"/>
    </row>
    <row r="20" ht="29" customHeight="1" spans="1:6">
      <c r="A20" s="20" t="s">
        <v>19</v>
      </c>
      <c r="B20" s="20" t="s">
        <v>29</v>
      </c>
      <c r="C20" s="20" t="s">
        <v>42</v>
      </c>
      <c r="D20" s="20" t="s">
        <v>43</v>
      </c>
      <c r="E20" s="33" t="s">
        <v>23</v>
      </c>
      <c r="F20" s="15" t="s">
        <v>44</v>
      </c>
    </row>
    <row r="21" ht="29" customHeight="1" spans="1:6">
      <c r="A21" s="34" t="s">
        <v>45</v>
      </c>
      <c r="B21" s="35">
        <v>9</v>
      </c>
      <c r="C21" s="35">
        <v>1</v>
      </c>
      <c r="D21" s="36">
        <v>25</v>
      </c>
      <c r="E21" s="37">
        <f>D21*C21*B21</f>
        <v>225</v>
      </c>
      <c r="F21" s="38"/>
    </row>
    <row r="22" ht="29" customHeight="1" spans="1:6">
      <c r="A22" s="34" t="s">
        <v>46</v>
      </c>
      <c r="B22" s="35">
        <v>9</v>
      </c>
      <c r="C22" s="35">
        <v>1</v>
      </c>
      <c r="D22" s="36">
        <v>80</v>
      </c>
      <c r="E22" s="37">
        <f>D22*C22*B22</f>
        <v>720</v>
      </c>
      <c r="F22" s="38"/>
    </row>
    <row r="23" ht="29" customHeight="1" spans="1:6">
      <c r="A23" s="27" t="s">
        <v>47</v>
      </c>
      <c r="B23" s="27"/>
      <c r="C23" s="27"/>
      <c r="D23" s="27"/>
      <c r="E23" s="28">
        <f>SUM(E21:E22)</f>
        <v>945</v>
      </c>
      <c r="F23" s="29"/>
    </row>
    <row r="24" customHeight="1" spans="1:9">
      <c r="A24" s="19" t="s">
        <v>48</v>
      </c>
      <c r="B24" s="19"/>
      <c r="C24" s="19"/>
      <c r="D24" s="19"/>
      <c r="E24" s="19"/>
      <c r="F24" s="19"/>
      <c r="H24" s="39"/>
      <c r="I24" s="42"/>
    </row>
    <row r="25" customHeight="1" spans="1:9">
      <c r="A25" s="20" t="s">
        <v>19</v>
      </c>
      <c r="B25" s="20" t="s">
        <v>49</v>
      </c>
      <c r="C25" s="20" t="s">
        <v>50</v>
      </c>
      <c r="D25" s="20" t="s">
        <v>51</v>
      </c>
      <c r="E25" s="33" t="s">
        <v>23</v>
      </c>
      <c r="F25" s="15" t="s">
        <v>44</v>
      </c>
      <c r="H25" s="39"/>
      <c r="I25" s="42"/>
    </row>
    <row r="26" ht="36" customHeight="1" spans="1:9">
      <c r="A26" s="34" t="s">
        <v>52</v>
      </c>
      <c r="B26" s="35">
        <v>1</v>
      </c>
      <c r="C26" s="35">
        <v>1</v>
      </c>
      <c r="D26" s="36">
        <v>500</v>
      </c>
      <c r="E26" s="37">
        <f t="shared" ref="E26:E32" si="0">D26*C26*B26</f>
        <v>500</v>
      </c>
      <c r="F26" s="38" t="s">
        <v>53</v>
      </c>
      <c r="H26" s="39"/>
      <c r="I26" s="42"/>
    </row>
    <row r="27" ht="36" customHeight="1" spans="1:9">
      <c r="A27" s="34" t="s">
        <v>54</v>
      </c>
      <c r="B27" s="35">
        <v>1</v>
      </c>
      <c r="C27" s="35">
        <v>1</v>
      </c>
      <c r="D27" s="36">
        <v>650</v>
      </c>
      <c r="E27" s="37">
        <f t="shared" si="0"/>
        <v>650</v>
      </c>
      <c r="F27" s="38" t="s">
        <v>55</v>
      </c>
      <c r="H27" s="39"/>
      <c r="I27" s="42"/>
    </row>
    <row r="28" ht="36" customHeight="1" spans="1:9">
      <c r="A28" s="34" t="s">
        <v>52</v>
      </c>
      <c r="B28" s="35">
        <v>1</v>
      </c>
      <c r="C28" s="35">
        <v>1</v>
      </c>
      <c r="D28" s="36">
        <v>500</v>
      </c>
      <c r="E28" s="37">
        <f t="shared" si="0"/>
        <v>500</v>
      </c>
      <c r="F28" s="38" t="s">
        <v>56</v>
      </c>
      <c r="H28" s="39"/>
      <c r="I28" s="42"/>
    </row>
    <row r="29" ht="36" customHeight="1" spans="1:9">
      <c r="A29" s="34" t="s">
        <v>52</v>
      </c>
      <c r="B29" s="35">
        <v>1</v>
      </c>
      <c r="C29" s="35">
        <v>1</v>
      </c>
      <c r="D29" s="36">
        <v>500</v>
      </c>
      <c r="E29" s="37">
        <f t="shared" si="0"/>
        <v>500</v>
      </c>
      <c r="F29" s="38" t="s">
        <v>57</v>
      </c>
      <c r="H29" s="39"/>
      <c r="I29" s="42"/>
    </row>
    <row r="30" ht="42" customHeight="1" spans="1:9">
      <c r="A30" s="34" t="s">
        <v>54</v>
      </c>
      <c r="B30" s="35">
        <v>1</v>
      </c>
      <c r="C30" s="35">
        <v>1</v>
      </c>
      <c r="D30" s="36">
        <v>650</v>
      </c>
      <c r="E30" s="37">
        <f t="shared" si="0"/>
        <v>650</v>
      </c>
      <c r="F30" s="38" t="s">
        <v>58</v>
      </c>
      <c r="H30" s="39"/>
      <c r="I30" s="42"/>
    </row>
    <row r="31" ht="42" customHeight="1" spans="1:9">
      <c r="A31" s="23" t="s">
        <v>59</v>
      </c>
      <c r="B31" s="40">
        <v>1</v>
      </c>
      <c r="C31" s="40">
        <v>1</v>
      </c>
      <c r="D31" s="41">
        <v>2700</v>
      </c>
      <c r="E31" s="41">
        <f t="shared" si="0"/>
        <v>2700</v>
      </c>
      <c r="F31" s="38" t="s">
        <v>60</v>
      </c>
      <c r="H31" s="39"/>
      <c r="I31" s="42"/>
    </row>
    <row r="32" ht="35" customHeight="1" spans="1:9">
      <c r="A32" s="23" t="s">
        <v>61</v>
      </c>
      <c r="B32" s="40">
        <v>1</v>
      </c>
      <c r="C32" s="40">
        <v>1</v>
      </c>
      <c r="D32" s="41">
        <v>2500</v>
      </c>
      <c r="E32" s="41">
        <f t="shared" si="0"/>
        <v>2500</v>
      </c>
      <c r="F32" s="38" t="s">
        <v>62</v>
      </c>
      <c r="H32" s="39"/>
      <c r="I32" s="42"/>
    </row>
    <row r="33" ht="28" customHeight="1" spans="1:9">
      <c r="A33" s="27" t="s">
        <v>47</v>
      </c>
      <c r="B33" s="27"/>
      <c r="C33" s="27"/>
      <c r="D33" s="27"/>
      <c r="E33" s="28">
        <f>SUM(E26:E32)</f>
        <v>8000</v>
      </c>
      <c r="F33" s="29"/>
      <c r="H33" s="39"/>
      <c r="I33" s="42"/>
    </row>
    <row r="34" customHeight="1" spans="1:9">
      <c r="A34" s="19" t="s">
        <v>63</v>
      </c>
      <c r="B34" s="19"/>
      <c r="C34" s="19"/>
      <c r="D34" s="19"/>
      <c r="E34" s="19"/>
      <c r="F34" s="19"/>
      <c r="H34" s="39"/>
      <c r="I34" s="42"/>
    </row>
    <row r="35" customHeight="1" spans="1:9">
      <c r="A35" s="20" t="s">
        <v>63</v>
      </c>
      <c r="B35" s="20" t="s">
        <v>64</v>
      </c>
      <c r="C35" s="20" t="s">
        <v>65</v>
      </c>
      <c r="D35" s="20" t="s">
        <v>66</v>
      </c>
      <c r="E35" s="33" t="s">
        <v>23</v>
      </c>
      <c r="F35" s="15" t="s">
        <v>44</v>
      </c>
      <c r="H35" s="39"/>
      <c r="I35" s="42"/>
    </row>
    <row r="36" s="3" customFormat="1" ht="28" customHeight="1" spans="1:9">
      <c r="A36" s="23" t="s">
        <v>67</v>
      </c>
      <c r="B36" s="40">
        <v>5</v>
      </c>
      <c r="C36" s="40">
        <v>1</v>
      </c>
      <c r="D36" s="41">
        <v>850</v>
      </c>
      <c r="E36" s="37">
        <f t="shared" ref="E36:E38" si="1">D36*C36*B36</f>
        <v>4250</v>
      </c>
      <c r="F36" s="8" t="s">
        <v>68</v>
      </c>
      <c r="G36" s="6"/>
      <c r="H36" s="42"/>
      <c r="I36" s="42"/>
    </row>
    <row r="37" s="3" customFormat="1" ht="28" customHeight="1" spans="1:9">
      <c r="A37" s="23" t="s">
        <v>69</v>
      </c>
      <c r="B37" s="40">
        <v>1</v>
      </c>
      <c r="C37" s="40">
        <v>1</v>
      </c>
      <c r="D37" s="41">
        <v>850</v>
      </c>
      <c r="E37" s="37">
        <f t="shared" si="1"/>
        <v>850</v>
      </c>
      <c r="F37" s="8" t="s">
        <v>68</v>
      </c>
      <c r="G37" s="6"/>
      <c r="H37" s="42"/>
      <c r="I37" s="42"/>
    </row>
    <row r="38" s="3" customFormat="1" ht="28" customHeight="1" spans="1:9">
      <c r="A38" s="23" t="s">
        <v>70</v>
      </c>
      <c r="B38" s="40">
        <v>6</v>
      </c>
      <c r="C38" s="40">
        <v>1</v>
      </c>
      <c r="D38" s="41">
        <v>100</v>
      </c>
      <c r="E38" s="37">
        <f t="shared" si="1"/>
        <v>600</v>
      </c>
      <c r="F38" s="8" t="s">
        <v>71</v>
      </c>
      <c r="G38" s="6"/>
      <c r="H38" s="42"/>
      <c r="I38" s="42"/>
    </row>
    <row r="39" s="3" customFormat="1" ht="28" customHeight="1" spans="1:9">
      <c r="A39" s="43" t="s">
        <v>72</v>
      </c>
      <c r="B39" s="43"/>
      <c r="C39" s="43"/>
      <c r="D39" s="43"/>
      <c r="E39" s="44">
        <f>SUM(E36:E38)</f>
        <v>5700</v>
      </c>
      <c r="F39" s="45"/>
      <c r="G39" s="6"/>
      <c r="H39" s="42"/>
      <c r="I39" s="42"/>
    </row>
    <row r="40" customHeight="1" spans="1:6">
      <c r="A40" s="46" t="s">
        <v>73</v>
      </c>
      <c r="B40" s="47"/>
      <c r="C40" s="47"/>
      <c r="D40" s="47"/>
      <c r="E40" s="47"/>
      <c r="F40" s="48"/>
    </row>
    <row r="41" s="2" customFormat="1" customHeight="1" spans="1:7">
      <c r="A41" s="49" t="s">
        <v>19</v>
      </c>
      <c r="B41" s="20" t="s">
        <v>64</v>
      </c>
      <c r="C41" s="20" t="s">
        <v>65</v>
      </c>
      <c r="D41" s="20" t="s">
        <v>66</v>
      </c>
      <c r="E41" s="33" t="s">
        <v>23</v>
      </c>
      <c r="F41" s="15" t="s">
        <v>44</v>
      </c>
      <c r="G41" s="21"/>
    </row>
    <row r="42" ht="43" customHeight="1" spans="1:6">
      <c r="A42" s="50" t="s">
        <v>74</v>
      </c>
      <c r="B42" s="23">
        <v>1</v>
      </c>
      <c r="C42" s="23">
        <v>8</v>
      </c>
      <c r="D42" s="41">
        <v>260</v>
      </c>
      <c r="E42" s="36">
        <f>D42*C42*B42</f>
        <v>2080</v>
      </c>
      <c r="F42" s="51"/>
    </row>
    <row r="43" ht="39" customHeight="1" spans="1:6">
      <c r="A43" s="50" t="s">
        <v>75</v>
      </c>
      <c r="B43" s="23">
        <v>1</v>
      </c>
      <c r="C43" s="23">
        <v>4</v>
      </c>
      <c r="D43" s="41">
        <v>4401</v>
      </c>
      <c r="E43" s="36">
        <f>D43*C43*B43</f>
        <v>17604</v>
      </c>
      <c r="F43" s="51"/>
    </row>
    <row r="44" ht="39" customHeight="1" spans="1:6">
      <c r="A44" s="50" t="s">
        <v>76</v>
      </c>
      <c r="B44" s="23">
        <v>1</v>
      </c>
      <c r="C44" s="23">
        <v>3</v>
      </c>
      <c r="D44" s="41">
        <v>100</v>
      </c>
      <c r="E44" s="36">
        <f>B44*C44*D44</f>
        <v>300</v>
      </c>
      <c r="F44" s="52">
        <v>43204</v>
      </c>
    </row>
    <row r="45" ht="26" customHeight="1" spans="1:6">
      <c r="A45" s="50" t="s">
        <v>76</v>
      </c>
      <c r="B45" s="23">
        <v>5</v>
      </c>
      <c r="C45" s="23">
        <v>6</v>
      </c>
      <c r="D45" s="41">
        <v>100</v>
      </c>
      <c r="E45" s="36">
        <f>B45*C45*D45</f>
        <v>3000</v>
      </c>
      <c r="F45" s="51" t="s">
        <v>77</v>
      </c>
    </row>
    <row r="46" ht="27" customHeight="1" spans="1:6">
      <c r="A46" s="50" t="s">
        <v>78</v>
      </c>
      <c r="B46" s="23">
        <v>4</v>
      </c>
      <c r="C46" s="23">
        <v>6</v>
      </c>
      <c r="D46" s="41">
        <v>5</v>
      </c>
      <c r="E46" s="36">
        <f>B46*C46*D46</f>
        <v>120</v>
      </c>
      <c r="F46" s="51" t="s">
        <v>79</v>
      </c>
    </row>
    <row r="47" ht="27" customHeight="1" spans="1:6">
      <c r="A47" s="53" t="s">
        <v>80</v>
      </c>
      <c r="B47" s="54"/>
      <c r="C47" s="54"/>
      <c r="D47" s="55"/>
      <c r="E47" s="56">
        <f>SUM(E42:E46)</f>
        <v>23104</v>
      </c>
      <c r="F47" s="57"/>
    </row>
    <row r="48" customHeight="1" spans="1:6">
      <c r="A48" s="58" t="s">
        <v>81</v>
      </c>
      <c r="B48" s="58"/>
      <c r="C48" s="58"/>
      <c r="D48" s="58"/>
      <c r="E48" s="59">
        <f>E11+E18+E23+E33+E39+E47</f>
        <v>91804</v>
      </c>
      <c r="F48" s="60"/>
    </row>
    <row r="49" customHeight="1" spans="1:6">
      <c r="A49" s="58" t="s">
        <v>82</v>
      </c>
      <c r="B49" s="58"/>
      <c r="C49" s="58"/>
      <c r="D49" s="58"/>
      <c r="E49" s="59">
        <f>E48*10%</f>
        <v>9180.4</v>
      </c>
      <c r="F49" s="60"/>
    </row>
    <row r="50" customHeight="1" spans="1:6">
      <c r="A50" s="58" t="s">
        <v>83</v>
      </c>
      <c r="B50" s="58"/>
      <c r="C50" s="58"/>
      <c r="D50" s="58"/>
      <c r="E50" s="59">
        <f>SUM(E48:E49)</f>
        <v>100984.4</v>
      </c>
      <c r="F50" s="60"/>
    </row>
    <row r="51" customHeight="1" spans="1:6">
      <c r="A51" s="58" t="s">
        <v>84</v>
      </c>
      <c r="B51" s="58"/>
      <c r="C51" s="58"/>
      <c r="D51" s="58"/>
      <c r="E51" s="59">
        <f>E50*6%</f>
        <v>6059.064</v>
      </c>
      <c r="F51" s="61" t="s">
        <v>85</v>
      </c>
    </row>
    <row r="52" customHeight="1" spans="1:6">
      <c r="A52" s="58" t="s">
        <v>86</v>
      </c>
      <c r="B52" s="58"/>
      <c r="C52" s="58"/>
      <c r="D52" s="58"/>
      <c r="E52" s="62">
        <f>E50+E51</f>
        <v>107043.464</v>
      </c>
      <c r="F52" s="61" t="s">
        <v>87</v>
      </c>
    </row>
  </sheetData>
  <mergeCells count="27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A11:D11"/>
    <mergeCell ref="A12:F12"/>
    <mergeCell ref="A18:D18"/>
    <mergeCell ref="A19:F19"/>
    <mergeCell ref="A23:D23"/>
    <mergeCell ref="A24:F24"/>
    <mergeCell ref="A33:D33"/>
    <mergeCell ref="A34:F34"/>
    <mergeCell ref="A39:D39"/>
    <mergeCell ref="A40:F40"/>
    <mergeCell ref="A47:D47"/>
    <mergeCell ref="A48:D48"/>
    <mergeCell ref="A49:D49"/>
    <mergeCell ref="A50:D50"/>
    <mergeCell ref="A51:D51"/>
    <mergeCell ref="A52:D52"/>
    <mergeCell ref="A2:A5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台北-W酒店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kristy-lam</cp:lastModifiedBy>
  <dcterms:created xsi:type="dcterms:W3CDTF">2017-11-20T07:07:00Z</dcterms:created>
  <cp:lastPrinted>2017-11-27T08:33:00Z</cp:lastPrinted>
  <dcterms:modified xsi:type="dcterms:W3CDTF">2018-04-23T16:06:55Z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