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 firstSheet="1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/>
</workbook>
</file>

<file path=xl/sharedStrings.xml><?xml version="1.0" encoding="utf-8"?>
<sst xmlns="http://schemas.openxmlformats.org/spreadsheetml/2006/main" count="130" uniqueCount="102">
  <si>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</si>
  <si>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</si>
  <si>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</si>
  <si>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</si>
  <si>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</si>
  <si>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</si>
  <si>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</si>
  <si>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</si>
  <si>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</si>
  <si>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</si>
  <si>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</si>
  <si>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</si>
  <si>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</si>
  <si>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</si>
  <si>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</si>
  <si>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</si>
  <si>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</si>
  <si>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</si>
  <si>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</si>
  <si>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</si>
  <si>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</si>
  <si>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</si>
  <si>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</si>
  <si>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</si>
  <si>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</si>
  <si>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</si>
  <si>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</si>
  <si>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</si>
  <si>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</si>
  <si>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</si>
  <si>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</si>
  <si>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</si>
  <si>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</si>
  <si>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</si>
  <si>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</si>
  <si>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</si>
  <si>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</si>
  <si>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HMEA-200916-BYK687</t>
    </r>
  </si>
  <si>
    <t>会议日期：2020.10.9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</si>
  <si>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</si>
  <si>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</si>
  <si>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</si>
  <si>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</si>
  <si>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</si>
  <si>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</si>
  <si>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</si>
  <si>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</si>
  <si>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</si>
  <si>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</si>
  <si>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</si>
  <si>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</si>
  <si>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兼职滴滴车费</t>
  </si>
  <si>
    <t>可用项目：租车费、大交通、过路费、过桥费。
加油费（仅试驾活动可用，且只可使用活动当时当地的加油票）</t>
  </si>
  <si>
    <t>王靖楠滴滴车费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</si>
  <si>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</si>
  <si>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</si>
  <si>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</si>
  <si>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</si>
  <si>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</si>
  <si>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京剧老师费用</t>
  </si>
  <si>
    <t>需有客户邮件确认，并抄送合规部。</t>
  </si>
  <si>
    <t>客户使用费用合计</t>
  </si>
  <si>
    <t>活动餐费</t>
  </si>
  <si>
    <t>酒店晚宴加啤酒费</t>
  </si>
  <si>
    <t>需提供刷卡联、菜单（小票）</t>
  </si>
  <si>
    <t>3.24午餐</t>
  </si>
  <si>
    <t>竹叶青礼品</t>
  </si>
  <si>
    <t>上海+北京客户吃饭</t>
  </si>
  <si>
    <t>酒吧</t>
  </si>
  <si>
    <t>活动餐费合计</t>
  </si>
  <si>
    <t>现地采买费用</t>
  </si>
  <si>
    <t>黑加仑果汁</t>
  </si>
  <si>
    <t>尽量提供可用的原始发票，发票项目不可用的，且开票需要加收税点的可以不提供原始发票。网上交易均需提供交易截图。</t>
  </si>
  <si>
    <t>生日蛋糕</t>
  </si>
  <si>
    <t>绿叶子超市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</si>
  <si>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</si>
  <si>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</si>
  <si>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</si>
  <si>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</si>
  <si>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</si>
  <si>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奖杯</t>
  </si>
  <si>
    <t>纸袋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</si>
  <si>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</si>
  <si>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</si>
  <si>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</si>
  <si>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</si>
  <si>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</si>
  <si>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</si>
  <si>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</si>
  <si>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</si>
  <si>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弹幕系统</t>
  </si>
  <si>
    <t>使用费</t>
  </si>
  <si>
    <t>鲜花</t>
  </si>
  <si>
    <t>快递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</si>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</sst>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177" formatCode="#,##0.00;[Red]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.00_ 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FF00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6" borderId="17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6" fillId="37" borderId="21" applyNumberFormat="0" applyAlignment="0" applyProtection="0">
      <alignment vertical="center"/>
    </xf>
    <xf numFmtId="0" fontId="28" fillId="37" borderId="16" applyNumberFormat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6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7" fontId="9" fillId="0" borderId="2" xfId="50" applyNumberFormat="1" applyFont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7" fontId="9" fillId="0" borderId="6" xfId="50" applyNumberFormat="1" applyFont="1" applyBorder="1" applyAlignment="1">
      <alignment horizontal="center" vertical="center"/>
    </xf>
    <xf numFmtId="177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8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43965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47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495575221239" defaultRowHeight="13.85"/>
  <cols>
    <col min="1" max="1" width="1.44247787610619" customWidth="1"/>
    <col min="2" max="3" width="2.10619469026549" customWidth="1"/>
    <col min="4" max="4" width="12.1061946902655" customWidth="1"/>
    <col min="5" max="5" width="0.884955752212389" customWidth="1"/>
    <col min="6" max="6" width="18" customWidth="1"/>
    <col min="7" max="7" width="12.5575221238938" customWidth="1"/>
    <col min="8" max="8" width="11.1061946902655" customWidth="1"/>
    <col min="9" max="9" width="1" customWidth="1"/>
    <col min="10" max="10" width="11.8849557522124" customWidth="1"/>
    <col min="11" max="11" width="21.4424778761062" customWidth="1"/>
  </cols>
  <sheetData>
    <row r="1" spans="2:11">
      <c r="B1" s="61"/>
      <c r="C1" s="61"/>
      <c r="D1" s="61"/>
      <c r="E1" s="61"/>
      <c r="F1" s="61"/>
      <c r="G1" s="61"/>
      <c r="H1" s="61"/>
      <c r="I1" s="61"/>
      <c r="J1" s="61"/>
      <c r="K1" s="61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2"/>
      <c r="C4" s="62"/>
      <c r="D4" s="62"/>
      <c r="E4" s="62"/>
      <c r="F4" s="62"/>
      <c r="G4" s="62"/>
      <c r="H4" s="62"/>
      <c r="I4" s="62"/>
      <c r="J4" s="62"/>
      <c r="K4" s="93"/>
    </row>
    <row r="5" ht="20.1" customHeight="1" spans="2:11">
      <c r="B5" s="63"/>
      <c r="C5" s="64"/>
      <c r="D5" s="65" t="s">
        <v>1</v>
      </c>
      <c r="E5" s="65"/>
      <c r="F5" s="66"/>
      <c r="G5" s="66"/>
      <c r="H5" s="65" t="s">
        <v>2</v>
      </c>
      <c r="I5" s="64"/>
      <c r="J5" s="66" t="s">
        <v>3</v>
      </c>
      <c r="K5" s="94"/>
    </row>
    <row r="6" ht="20.1" customHeight="1" spans="2:11">
      <c r="B6" s="67"/>
      <c r="C6" s="68"/>
      <c r="D6" s="69" t="s">
        <v>4</v>
      </c>
      <c r="E6" s="69"/>
      <c r="F6" s="70"/>
      <c r="G6" s="70"/>
      <c r="H6" s="69" t="s">
        <v>5</v>
      </c>
      <c r="I6" s="68"/>
      <c r="J6" s="70" t="s">
        <v>6</v>
      </c>
      <c r="K6" s="95"/>
    </row>
    <row r="7" ht="20.1" customHeight="1" spans="2:11">
      <c r="B7" s="67"/>
      <c r="C7" s="68"/>
      <c r="D7" s="69" t="s">
        <v>7</v>
      </c>
      <c r="E7" s="69"/>
      <c r="F7" s="70"/>
      <c r="G7" s="70"/>
      <c r="H7" s="69" t="s">
        <v>8</v>
      </c>
      <c r="I7" s="96"/>
      <c r="J7" s="97"/>
      <c r="K7" s="95"/>
    </row>
    <row r="8" ht="20.1" customHeight="1" spans="2:11">
      <c r="B8" s="71"/>
      <c r="C8" s="72"/>
      <c r="D8" s="73"/>
      <c r="E8" s="73"/>
      <c r="F8" s="74"/>
      <c r="G8" s="74"/>
      <c r="H8" s="73" t="s">
        <v>9</v>
      </c>
      <c r="I8" s="98"/>
      <c r="J8" s="99"/>
      <c r="K8" s="100"/>
    </row>
    <row r="9" ht="20.1" customHeight="1" spans="2:11">
      <c r="B9" s="75"/>
      <c r="C9" s="75"/>
      <c r="D9" s="75"/>
      <c r="E9" s="75"/>
      <c r="F9" s="75"/>
      <c r="G9" s="75"/>
      <c r="H9" s="75"/>
      <c r="I9" s="75"/>
      <c r="J9" s="75"/>
      <c r="K9" s="75"/>
    </row>
    <row r="10" ht="20.1" customHeight="1" spans="2:11">
      <c r="B10" s="76" t="s">
        <v>10</v>
      </c>
      <c r="C10" s="77"/>
      <c r="D10" s="78" t="s">
        <v>11</v>
      </c>
      <c r="E10" s="78" t="s">
        <v>12</v>
      </c>
      <c r="F10" s="79"/>
      <c r="G10" s="80" t="s">
        <v>13</v>
      </c>
      <c r="H10" s="79" t="s">
        <v>14</v>
      </c>
      <c r="I10" s="78" t="s">
        <v>15</v>
      </c>
      <c r="J10" s="79"/>
      <c r="K10" s="80" t="s">
        <v>16</v>
      </c>
    </row>
    <row r="11" spans="2:11">
      <c r="B11" s="81">
        <v>1</v>
      </c>
      <c r="C11" s="82"/>
      <c r="D11" s="83" t="s">
        <v>17</v>
      </c>
      <c r="E11" s="84" t="s">
        <v>18</v>
      </c>
      <c r="F11" s="84"/>
      <c r="G11" s="85"/>
      <c r="H11" s="85"/>
      <c r="I11" s="78"/>
      <c r="J11" s="79"/>
      <c r="K11" s="101"/>
    </row>
    <row r="12" spans="2:11">
      <c r="B12" s="81">
        <v>2</v>
      </c>
      <c r="C12" s="82"/>
      <c r="D12" s="84" t="s">
        <v>19</v>
      </c>
      <c r="E12" s="84" t="s">
        <v>20</v>
      </c>
      <c r="F12" s="84"/>
      <c r="G12" s="85"/>
      <c r="H12" s="85"/>
      <c r="I12" s="102"/>
      <c r="J12" s="103"/>
      <c r="K12" s="104"/>
    </row>
    <row r="13" spans="2:11">
      <c r="B13" s="81">
        <v>3</v>
      </c>
      <c r="C13" s="82"/>
      <c r="D13" s="84"/>
      <c r="E13" s="84" t="s">
        <v>20</v>
      </c>
      <c r="F13" s="84"/>
      <c r="G13" s="85"/>
      <c r="H13" s="85"/>
      <c r="I13" s="102"/>
      <c r="J13" s="103"/>
      <c r="K13" s="104"/>
    </row>
    <row r="14" spans="2:11">
      <c r="B14" s="81">
        <v>4</v>
      </c>
      <c r="C14" s="82"/>
      <c r="D14" s="84"/>
      <c r="E14" s="84" t="s">
        <v>20</v>
      </c>
      <c r="F14" s="84"/>
      <c r="G14" s="85"/>
      <c r="H14" s="85"/>
      <c r="I14" s="102"/>
      <c r="J14" s="103"/>
      <c r="K14" s="104"/>
    </row>
    <row r="15" spans="2:11">
      <c r="B15" s="81">
        <v>5</v>
      </c>
      <c r="C15" s="82"/>
      <c r="D15" s="84"/>
      <c r="E15" s="84" t="s">
        <v>20</v>
      </c>
      <c r="F15" s="84"/>
      <c r="G15" s="85"/>
      <c r="H15" s="85"/>
      <c r="I15" s="102"/>
      <c r="J15" s="103"/>
      <c r="K15" s="104"/>
    </row>
    <row r="16" spans="2:11">
      <c r="B16" s="81">
        <v>6</v>
      </c>
      <c r="C16" s="82"/>
      <c r="D16" s="84"/>
      <c r="E16" s="84" t="s">
        <v>20</v>
      </c>
      <c r="F16" s="84"/>
      <c r="G16" s="85"/>
      <c r="H16" s="85"/>
      <c r="I16" s="102"/>
      <c r="J16" s="103"/>
      <c r="K16" s="104"/>
    </row>
    <row r="17" spans="2:11">
      <c r="B17" s="81">
        <v>7</v>
      </c>
      <c r="C17" s="82"/>
      <c r="D17" s="84"/>
      <c r="E17" s="84" t="s">
        <v>20</v>
      </c>
      <c r="F17" s="84"/>
      <c r="G17" s="85"/>
      <c r="H17" s="85"/>
      <c r="I17" s="102"/>
      <c r="J17" s="103"/>
      <c r="K17" s="104"/>
    </row>
    <row r="18" spans="2:11">
      <c r="B18" s="81">
        <v>8</v>
      </c>
      <c r="C18" s="82"/>
      <c r="D18" s="84"/>
      <c r="E18" s="84" t="s">
        <v>20</v>
      </c>
      <c r="F18" s="84"/>
      <c r="G18" s="85"/>
      <c r="H18" s="85"/>
      <c r="I18" s="102"/>
      <c r="J18" s="103"/>
      <c r="K18" s="104"/>
    </row>
    <row r="19" spans="2:11">
      <c r="B19" s="81">
        <v>9</v>
      </c>
      <c r="C19" s="82"/>
      <c r="D19" s="86" t="s">
        <v>21</v>
      </c>
      <c r="E19" s="84" t="s">
        <v>21</v>
      </c>
      <c r="F19" s="84"/>
      <c r="G19" s="85"/>
      <c r="H19" s="85"/>
      <c r="I19" s="102"/>
      <c r="J19" s="103"/>
      <c r="K19" s="105"/>
    </row>
    <row r="20" spans="2:11">
      <c r="B20" s="81">
        <v>10</v>
      </c>
      <c r="C20" s="82"/>
      <c r="D20" s="86"/>
      <c r="E20" s="84" t="s">
        <v>21</v>
      </c>
      <c r="F20" s="84"/>
      <c r="G20" s="85"/>
      <c r="H20" s="85"/>
      <c r="I20" s="102"/>
      <c r="J20" s="103"/>
      <c r="K20" s="104"/>
    </row>
    <row r="21" spans="2:11">
      <c r="B21" s="81">
        <v>11</v>
      </c>
      <c r="C21" s="82"/>
      <c r="D21" s="86"/>
      <c r="E21" s="84" t="s">
        <v>21</v>
      </c>
      <c r="F21" s="84"/>
      <c r="G21" s="85"/>
      <c r="H21" s="85"/>
      <c r="I21" s="102"/>
      <c r="J21" s="103"/>
      <c r="K21" s="104"/>
    </row>
    <row r="22" spans="2:11">
      <c r="B22" s="81">
        <v>12</v>
      </c>
      <c r="C22" s="82"/>
      <c r="D22" s="87" t="s">
        <v>22</v>
      </c>
      <c r="E22" s="84" t="s">
        <v>23</v>
      </c>
      <c r="F22" s="84"/>
      <c r="G22" s="85"/>
      <c r="H22" s="85"/>
      <c r="I22" s="102"/>
      <c r="J22" s="103"/>
      <c r="K22" s="104"/>
    </row>
    <row r="23" ht="20.1" customHeight="1" spans="2:11">
      <c r="B23" s="78" t="s">
        <v>24</v>
      </c>
      <c r="C23" s="88"/>
      <c r="D23" s="88"/>
      <c r="E23" s="88"/>
      <c r="F23" s="79"/>
      <c r="G23" s="89">
        <f>SUM(G11:G22)</f>
        <v>0</v>
      </c>
      <c r="H23" s="89">
        <f>SUM(H11:H22)</f>
        <v>0</v>
      </c>
      <c r="I23" s="106">
        <f>SUM(I11:J22)</f>
        <v>0</v>
      </c>
      <c r="J23" s="107"/>
      <c r="K23" s="108"/>
    </row>
    <row r="24" ht="20.1" customHeight="1" spans="2:11">
      <c r="B24" s="75"/>
      <c r="C24" s="75"/>
      <c r="D24" s="75"/>
      <c r="E24" s="75"/>
      <c r="F24" s="75"/>
      <c r="G24" s="75"/>
      <c r="H24" s="75"/>
      <c r="I24" s="75"/>
      <c r="J24" s="109"/>
      <c r="K24" s="75"/>
    </row>
    <row r="25" ht="20.1" customHeight="1" spans="2:11">
      <c r="B25" s="80" t="s">
        <v>14</v>
      </c>
      <c r="C25" s="80"/>
      <c r="D25" s="80"/>
      <c r="E25" s="80"/>
      <c r="F25" s="80"/>
      <c r="G25" s="80" t="s">
        <v>25</v>
      </c>
      <c r="H25" s="80"/>
      <c r="I25" s="80"/>
      <c r="J25" s="80"/>
      <c r="K25" s="80" t="s">
        <v>26</v>
      </c>
    </row>
    <row r="26" ht="20.1" customHeight="1" spans="2:11">
      <c r="B26" s="90">
        <f>H23</f>
        <v>0</v>
      </c>
      <c r="C26" s="90"/>
      <c r="D26" s="90"/>
      <c r="E26" s="90"/>
      <c r="F26" s="90"/>
      <c r="G26" s="90">
        <f>I23</f>
        <v>0</v>
      </c>
      <c r="H26" s="90"/>
      <c r="I26" s="90"/>
      <c r="J26" s="90"/>
      <c r="K26" s="110">
        <f>SUM(B26:J26)</f>
        <v>0</v>
      </c>
    </row>
    <row r="27" ht="20.1" customHeight="1" spans="2:11">
      <c r="B27" s="75"/>
      <c r="C27" s="75"/>
      <c r="D27" s="75"/>
      <c r="E27" s="75"/>
      <c r="F27" s="75"/>
      <c r="G27" s="75"/>
      <c r="H27" s="75"/>
      <c r="I27" s="75"/>
      <c r="J27" s="75"/>
      <c r="K27" s="75"/>
    </row>
    <row r="28" ht="20.1" customHeight="1" spans="2:11">
      <c r="B28" s="75" t="s">
        <v>27</v>
      </c>
      <c r="C28" s="75"/>
      <c r="D28" s="75"/>
      <c r="E28" s="75"/>
      <c r="F28" s="75" t="s">
        <v>28</v>
      </c>
      <c r="G28" s="75" t="s">
        <v>29</v>
      </c>
      <c r="H28" s="75"/>
      <c r="I28" s="75"/>
      <c r="J28" s="75" t="s">
        <v>30</v>
      </c>
      <c r="K28" s="75"/>
    </row>
    <row r="31" ht="17.6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63"/>
      <c r="C33" s="64"/>
      <c r="D33" s="65" t="s">
        <v>1</v>
      </c>
      <c r="E33" s="65"/>
      <c r="F33" s="66"/>
      <c r="G33" s="66"/>
      <c r="H33" s="65" t="s">
        <v>2</v>
      </c>
      <c r="I33" s="64"/>
      <c r="J33" s="66"/>
      <c r="K33" s="94"/>
    </row>
    <row r="34" ht="20.1" customHeight="1" spans="2:11">
      <c r="B34" s="67"/>
      <c r="C34" s="68"/>
      <c r="D34" s="69" t="s">
        <v>4</v>
      </c>
      <c r="E34" s="69"/>
      <c r="F34" s="70"/>
      <c r="G34" s="70"/>
      <c r="H34" s="69" t="s">
        <v>5</v>
      </c>
      <c r="I34" s="68"/>
      <c r="J34" s="70"/>
      <c r="K34" s="95"/>
    </row>
    <row r="35" ht="20.1" customHeight="1" spans="2:11">
      <c r="B35" s="67"/>
      <c r="C35" s="68"/>
      <c r="D35" s="69" t="s">
        <v>7</v>
      </c>
      <c r="E35" s="69"/>
      <c r="F35" s="70"/>
      <c r="G35" s="70"/>
      <c r="H35" s="69" t="s">
        <v>8</v>
      </c>
      <c r="I35" s="96"/>
      <c r="J35" s="97"/>
      <c r="K35" s="95"/>
    </row>
    <row r="36" ht="20.1" customHeight="1" spans="2:11">
      <c r="B36" s="71"/>
      <c r="C36" s="72"/>
      <c r="D36" s="73"/>
      <c r="E36" s="73"/>
      <c r="F36" s="74"/>
      <c r="G36" s="74"/>
      <c r="H36" s="73" t="s">
        <v>9</v>
      </c>
      <c r="I36" s="98"/>
      <c r="J36" s="74"/>
      <c r="K36" s="100"/>
    </row>
    <row r="37" ht="20.1" customHeight="1"/>
    <row r="38" ht="20.1" customHeight="1" spans="2:11">
      <c r="B38" s="84"/>
      <c r="C38" s="84"/>
      <c r="D38" s="91" t="s">
        <v>32</v>
      </c>
      <c r="E38" s="84" t="s">
        <v>33</v>
      </c>
      <c r="F38" s="84"/>
      <c r="G38" s="85" t="s">
        <v>34</v>
      </c>
      <c r="H38" s="85" t="s">
        <v>35</v>
      </c>
      <c r="I38" s="85" t="s">
        <v>24</v>
      </c>
      <c r="J38" s="85"/>
      <c r="K38" s="111" t="s">
        <v>16</v>
      </c>
    </row>
    <row r="39" spans="2:11">
      <c r="B39" s="84">
        <v>1</v>
      </c>
      <c r="C39" s="84"/>
      <c r="D39" s="91">
        <f>F34</f>
        <v>0</v>
      </c>
      <c r="E39" s="84"/>
      <c r="F39" s="84"/>
      <c r="G39" s="85"/>
      <c r="H39" s="85"/>
      <c r="I39" s="102"/>
      <c r="J39" s="103"/>
      <c r="K39" s="111"/>
    </row>
    <row r="40" ht="20.1" customHeight="1" spans="2:11">
      <c r="B40" s="84">
        <v>2</v>
      </c>
      <c r="C40" s="84"/>
      <c r="D40" s="91">
        <f>F34</f>
        <v>0</v>
      </c>
      <c r="E40" s="84"/>
      <c r="F40" s="84"/>
      <c r="G40" s="85"/>
      <c r="H40" s="85"/>
      <c r="I40" s="102"/>
      <c r="J40" s="103"/>
      <c r="K40" s="111"/>
    </row>
    <row r="41" ht="20.1" customHeight="1" spans="2:11">
      <c r="B41" s="84">
        <v>3</v>
      </c>
      <c r="C41" s="84"/>
      <c r="D41" s="92"/>
      <c r="E41" s="84"/>
      <c r="F41" s="84"/>
      <c r="G41" s="85"/>
      <c r="H41" s="85"/>
      <c r="I41" s="102"/>
      <c r="J41" s="103"/>
      <c r="K41" s="104"/>
    </row>
    <row r="42" ht="20.1" customHeight="1" spans="2:11">
      <c r="B42" s="78" t="s">
        <v>24</v>
      </c>
      <c r="C42" s="88"/>
      <c r="D42" s="88"/>
      <c r="E42" s="88"/>
      <c r="F42" s="79"/>
      <c r="G42" s="89"/>
      <c r="H42" s="89"/>
      <c r="I42" s="106">
        <f>SUM(I39:J41)</f>
        <v>0</v>
      </c>
      <c r="J42" s="107"/>
      <c r="K42" s="108"/>
    </row>
    <row r="43" ht="20.1" customHeight="1" spans="2:11">
      <c r="B43" s="75" t="s">
        <v>27</v>
      </c>
      <c r="C43" s="75"/>
      <c r="D43" s="75"/>
      <c r="E43" s="75"/>
      <c r="F43" s="75" t="s">
        <v>28</v>
      </c>
      <c r="G43" s="75" t="s">
        <v>29</v>
      </c>
      <c r="H43" s="75"/>
      <c r="I43" s="75"/>
      <c r="J43" s="75" t="s">
        <v>30</v>
      </c>
      <c r="K43" s="75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topLeftCell="A11" workbookViewId="0">
      <selection activeCell="I41" sqref="I41"/>
    </sheetView>
  </sheetViews>
  <sheetFormatPr defaultColWidth="8.88495575221239" defaultRowHeight="21" customHeight="1"/>
  <cols>
    <col min="1" max="1" width="8.88495575221239" style="2"/>
    <col min="2" max="2" width="16.5575221238938" customWidth="1"/>
    <col min="3" max="3" width="13.1061946902655" style="3" customWidth="1"/>
    <col min="4" max="4" width="8.88495575221239" style="2"/>
    <col min="5" max="5" width="16.2212389380531" style="2" customWidth="1"/>
    <col min="6" max="6" width="10.4424778761062" customWidth="1"/>
    <col min="7" max="7" width="11.5575221238938" customWidth="1"/>
    <col min="8" max="8" width="11.8849557522124" customWidth="1"/>
    <col min="9" max="9" width="24.8849557522124" customWidth="1"/>
    <col min="10" max="10" width="39.4424778761062" customWidth="1"/>
  </cols>
  <sheetData>
    <row r="2" customHeight="1" spans="3:12">
      <c r="C2" s="4" t="s">
        <v>36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37</v>
      </c>
      <c r="I4" s="5"/>
      <c r="J4" s="5" t="s">
        <v>38</v>
      </c>
    </row>
    <row r="5" customHeight="1" spans="8:10">
      <c r="H5" s="6"/>
      <c r="I5" s="6"/>
      <c r="J5" s="6"/>
    </row>
    <row r="6" customHeight="1" spans="1:10">
      <c r="A6" s="7" t="s">
        <v>10</v>
      </c>
      <c r="B6" s="8" t="s">
        <v>39</v>
      </c>
      <c r="C6" s="9" t="s">
        <v>40</v>
      </c>
      <c r="D6" s="9"/>
      <c r="E6" s="9"/>
      <c r="F6" s="10" t="s">
        <v>41</v>
      </c>
      <c r="G6" s="10"/>
      <c r="H6" s="10"/>
      <c r="I6" s="10"/>
      <c r="J6" s="8" t="s">
        <v>42</v>
      </c>
    </row>
    <row r="7" customHeight="1" spans="1:10">
      <c r="A7" s="7"/>
      <c r="B7" s="8"/>
      <c r="C7" s="11" t="s">
        <v>43</v>
      </c>
      <c r="D7" s="12" t="s">
        <v>44</v>
      </c>
      <c r="E7" s="9" t="s">
        <v>45</v>
      </c>
      <c r="F7" s="10" t="s">
        <v>46</v>
      </c>
      <c r="G7" s="10" t="s">
        <v>47</v>
      </c>
      <c r="H7" s="10" t="s">
        <v>48</v>
      </c>
      <c r="I7" s="10" t="s">
        <v>49</v>
      </c>
      <c r="J7" s="8"/>
    </row>
    <row r="8" customHeight="1" spans="1:10">
      <c r="A8" s="13">
        <v>1</v>
      </c>
      <c r="B8" s="14" t="s">
        <v>50</v>
      </c>
      <c r="C8" s="15">
        <v>0</v>
      </c>
      <c r="D8" s="13">
        <v>0</v>
      </c>
      <c r="E8" s="16">
        <f>C8*D8</f>
        <v>0</v>
      </c>
      <c r="F8" s="17">
        <v>155.59</v>
      </c>
      <c r="G8" s="17">
        <v>0</v>
      </c>
      <c r="H8" s="15">
        <f t="shared" ref="H8:H10" si="0">F8+G8</f>
        <v>155.59</v>
      </c>
      <c r="I8" s="41" t="s">
        <v>51</v>
      </c>
      <c r="J8" s="42" t="s">
        <v>52</v>
      </c>
    </row>
    <row r="9" customHeight="1" spans="1:10">
      <c r="A9" s="13"/>
      <c r="B9" s="14"/>
      <c r="C9" s="15"/>
      <c r="D9" s="13"/>
      <c r="E9" s="16"/>
      <c r="F9" s="17">
        <v>342.9</v>
      </c>
      <c r="G9" s="17">
        <v>0</v>
      </c>
      <c r="H9" s="15">
        <f t="shared" si="0"/>
        <v>342.9</v>
      </c>
      <c r="I9" s="41" t="s">
        <v>53</v>
      </c>
      <c r="J9" s="43"/>
    </row>
    <row r="10" customHeight="1" spans="1:10">
      <c r="A10" s="13"/>
      <c r="B10" s="14"/>
      <c r="C10" s="15"/>
      <c r="D10" s="13"/>
      <c r="E10" s="16"/>
      <c r="F10" s="17"/>
      <c r="G10" s="17">
        <v>0</v>
      </c>
      <c r="H10" s="15">
        <f t="shared" si="0"/>
        <v>0</v>
      </c>
      <c r="J10" s="43"/>
    </row>
    <row r="11" s="1" customFormat="1" customHeight="1" spans="1:10">
      <c r="A11" s="18"/>
      <c r="B11" s="19" t="s">
        <v>54</v>
      </c>
      <c r="C11" s="20">
        <f>SUM(C8)</f>
        <v>0</v>
      </c>
      <c r="D11" s="21">
        <f>SUM(D8)</f>
        <v>0</v>
      </c>
      <c r="E11" s="21">
        <f>SUM(E8)</f>
        <v>0</v>
      </c>
      <c r="F11" s="20">
        <f>SUM(F8:F10)</f>
        <v>498.49</v>
      </c>
      <c r="G11" s="20">
        <f>SUM(G8:G10)</f>
        <v>0</v>
      </c>
      <c r="H11" s="20">
        <f>SUM(H8:H10)</f>
        <v>498.49</v>
      </c>
      <c r="I11" s="44"/>
      <c r="J11" s="45"/>
    </row>
    <row r="12" customHeight="1" spans="1:10">
      <c r="A12" s="22">
        <v>2</v>
      </c>
      <c r="B12" s="23" t="s">
        <v>55</v>
      </c>
      <c r="C12" s="24">
        <v>0</v>
      </c>
      <c r="D12" s="22">
        <v>0</v>
      </c>
      <c r="E12" s="24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2" t="s">
        <v>56</v>
      </c>
    </row>
    <row r="13" customHeight="1" spans="1:10">
      <c r="A13" s="25"/>
      <c r="B13" s="26"/>
      <c r="C13" s="27"/>
      <c r="D13" s="25"/>
      <c r="E13" s="27"/>
      <c r="F13" s="15">
        <v>0</v>
      </c>
      <c r="G13" s="15">
        <v>0</v>
      </c>
      <c r="H13" s="15">
        <f t="shared" ref="H13" si="1">F13+G13</f>
        <v>0</v>
      </c>
      <c r="I13" s="46"/>
      <c r="J13" s="43"/>
    </row>
    <row r="14" s="1" customFormat="1" customHeight="1" spans="1:10">
      <c r="A14" s="18"/>
      <c r="B14" s="19" t="s">
        <v>57</v>
      </c>
      <c r="C14" s="20">
        <f>SUM(C12)</f>
        <v>0</v>
      </c>
      <c r="D14" s="21">
        <f>SUM(D12)</f>
        <v>0</v>
      </c>
      <c r="E14" s="21">
        <f>SUM(E12)</f>
        <v>0</v>
      </c>
      <c r="F14" s="20">
        <f>SUM(F12:F13)</f>
        <v>0</v>
      </c>
      <c r="G14" s="20">
        <f>SUM(G12:G13)</f>
        <v>0</v>
      </c>
      <c r="H14" s="20">
        <f>SUM(H12:H13)</f>
        <v>0</v>
      </c>
      <c r="I14" s="44"/>
      <c r="J14" s="45"/>
    </row>
    <row r="15" customHeight="1" spans="1:10">
      <c r="A15" s="22">
        <v>3</v>
      </c>
      <c r="B15" s="23" t="s">
        <v>58</v>
      </c>
      <c r="C15" s="24">
        <v>0</v>
      </c>
      <c r="D15" s="22">
        <v>1</v>
      </c>
      <c r="E15" s="24">
        <f>C15*D15</f>
        <v>0</v>
      </c>
      <c r="F15" s="17">
        <v>5300</v>
      </c>
      <c r="G15" s="15">
        <v>0</v>
      </c>
      <c r="H15" s="15">
        <f>F15+G15</f>
        <v>5300</v>
      </c>
      <c r="I15" s="47" t="s">
        <v>59</v>
      </c>
      <c r="J15" s="48" t="s">
        <v>60</v>
      </c>
    </row>
    <row r="16" customHeight="1" spans="1:10">
      <c r="A16" s="28"/>
      <c r="B16" s="29"/>
      <c r="C16" s="30"/>
      <c r="D16" s="28"/>
      <c r="E16" s="30"/>
      <c r="F16" s="15">
        <v>0</v>
      </c>
      <c r="G16" s="15">
        <v>0</v>
      </c>
      <c r="H16" s="15">
        <f>F16+G16</f>
        <v>0</v>
      </c>
      <c r="I16" s="46"/>
      <c r="J16" s="49"/>
    </row>
    <row r="17" customHeight="1" spans="1:10">
      <c r="A17" s="28"/>
      <c r="B17" s="29"/>
      <c r="C17" s="30"/>
      <c r="D17" s="28"/>
      <c r="E17" s="30"/>
      <c r="F17" s="15">
        <v>0</v>
      </c>
      <c r="G17" s="15">
        <v>0</v>
      </c>
      <c r="H17" s="15">
        <f>F17+G17</f>
        <v>0</v>
      </c>
      <c r="I17" s="46"/>
      <c r="J17" s="49"/>
    </row>
    <row r="18" customHeight="1" spans="1:10">
      <c r="A18" s="28"/>
      <c r="B18" s="29"/>
      <c r="C18" s="30"/>
      <c r="D18" s="28"/>
      <c r="E18" s="30"/>
      <c r="F18" s="15">
        <v>0</v>
      </c>
      <c r="G18" s="15">
        <v>0</v>
      </c>
      <c r="H18" s="15">
        <f>F18+G18</f>
        <v>0</v>
      </c>
      <c r="I18" s="46"/>
      <c r="J18" s="49"/>
    </row>
    <row r="19" s="1" customFormat="1" customHeight="1" spans="1:10">
      <c r="A19" s="18"/>
      <c r="B19" s="19" t="s">
        <v>61</v>
      </c>
      <c r="C19" s="20">
        <f>SUM(C15)</f>
        <v>0</v>
      </c>
      <c r="D19" s="21">
        <f t="shared" ref="D19:E19" si="2">SUM(D15)</f>
        <v>1</v>
      </c>
      <c r="E19" s="21">
        <f t="shared" si="2"/>
        <v>0</v>
      </c>
      <c r="F19" s="20">
        <f>SUM(F15:F18)</f>
        <v>5300</v>
      </c>
      <c r="G19" s="20">
        <f>SUM(G15:G18)</f>
        <v>0</v>
      </c>
      <c r="H19" s="20">
        <f>SUM(H15:H18)</f>
        <v>5300</v>
      </c>
      <c r="I19" s="44"/>
      <c r="J19" s="50"/>
    </row>
    <row r="20" ht="19.95" customHeight="1" spans="1:10">
      <c r="A20" s="13">
        <v>4</v>
      </c>
      <c r="B20" s="14" t="s">
        <v>62</v>
      </c>
      <c r="C20" s="15">
        <v>0</v>
      </c>
      <c r="D20" s="13">
        <v>1</v>
      </c>
      <c r="E20" s="16">
        <f>C20*D20</f>
        <v>0</v>
      </c>
      <c r="F20" s="15">
        <v>116.6</v>
      </c>
      <c r="G20" s="15">
        <v>0</v>
      </c>
      <c r="H20" s="15">
        <f>F20+G20</f>
        <v>116.6</v>
      </c>
      <c r="I20" s="47" t="s">
        <v>63</v>
      </c>
      <c r="J20" s="48" t="s">
        <v>64</v>
      </c>
    </row>
    <row r="21" ht="19.95" customHeight="1" spans="1:10">
      <c r="A21" s="13"/>
      <c r="B21" s="14"/>
      <c r="C21" s="15"/>
      <c r="D21" s="13"/>
      <c r="E21" s="16"/>
      <c r="F21" s="17">
        <v>8000</v>
      </c>
      <c r="G21" s="17">
        <v>0</v>
      </c>
      <c r="H21" s="17">
        <f>F21+G21</f>
        <v>8000</v>
      </c>
      <c r="I21" s="41" t="s">
        <v>65</v>
      </c>
      <c r="J21" s="49"/>
    </row>
    <row r="22" customHeight="1" spans="1:10">
      <c r="A22" s="13"/>
      <c r="B22" s="14"/>
      <c r="C22" s="15"/>
      <c r="D22" s="13"/>
      <c r="E22" s="16"/>
      <c r="F22" s="15">
        <v>8250</v>
      </c>
      <c r="G22" s="15">
        <v>0</v>
      </c>
      <c r="H22" s="15">
        <f>F22+G22</f>
        <v>8250</v>
      </c>
      <c r="I22" s="47" t="s">
        <v>66</v>
      </c>
      <c r="J22" s="49"/>
    </row>
    <row r="23" customHeight="1" spans="1:10">
      <c r="A23" s="13"/>
      <c r="B23" s="14"/>
      <c r="C23" s="15"/>
      <c r="D23" s="13"/>
      <c r="E23" s="16"/>
      <c r="F23" s="15">
        <v>1179</v>
      </c>
      <c r="G23" s="15">
        <v>0</v>
      </c>
      <c r="H23" s="15">
        <f>F23+G23</f>
        <v>1179</v>
      </c>
      <c r="I23" s="47" t="s">
        <v>67</v>
      </c>
      <c r="J23" s="49"/>
    </row>
    <row r="24" customHeight="1" spans="1:10">
      <c r="A24" s="13"/>
      <c r="B24" s="14"/>
      <c r="C24" s="15"/>
      <c r="D24" s="13"/>
      <c r="E24" s="16"/>
      <c r="F24" s="15">
        <v>3500</v>
      </c>
      <c r="G24" s="15">
        <v>0</v>
      </c>
      <c r="H24" s="15">
        <f>F24+G24</f>
        <v>3500</v>
      </c>
      <c r="I24" s="47" t="s">
        <v>68</v>
      </c>
      <c r="J24" s="49"/>
    </row>
    <row r="25" s="1" customFormat="1" customHeight="1" spans="1:10">
      <c r="A25" s="18"/>
      <c r="B25" s="19" t="s">
        <v>69</v>
      </c>
      <c r="C25" s="20">
        <f>C20</f>
        <v>0</v>
      </c>
      <c r="D25" s="21">
        <f>D20</f>
        <v>1</v>
      </c>
      <c r="E25" s="21">
        <f>E20</f>
        <v>0</v>
      </c>
      <c r="F25" s="20">
        <f>SUM(F20:F24)</f>
        <v>21045.6</v>
      </c>
      <c r="G25" s="20">
        <f>SUM(G20:G24)</f>
        <v>0</v>
      </c>
      <c r="H25" s="20">
        <f>SUM(H20:H24)</f>
        <v>21045.6</v>
      </c>
      <c r="I25" s="44"/>
      <c r="J25" s="50"/>
    </row>
    <row r="26" customHeight="1" spans="1:10">
      <c r="A26" s="22">
        <v>5</v>
      </c>
      <c r="B26" s="23" t="s">
        <v>70</v>
      </c>
      <c r="C26" s="24">
        <v>0</v>
      </c>
      <c r="D26" s="22">
        <v>1</v>
      </c>
      <c r="E26" s="16">
        <f>C26*D26</f>
        <v>0</v>
      </c>
      <c r="F26" s="31">
        <v>0</v>
      </c>
      <c r="G26" s="15">
        <v>38</v>
      </c>
      <c r="H26" s="15">
        <f>F26+G26</f>
        <v>38</v>
      </c>
      <c r="I26" s="47" t="s">
        <v>71</v>
      </c>
      <c r="J26" s="51" t="s">
        <v>72</v>
      </c>
    </row>
    <row r="27" customHeight="1" spans="1:10">
      <c r="A27" s="28"/>
      <c r="B27" s="29"/>
      <c r="C27" s="30"/>
      <c r="D27" s="28"/>
      <c r="E27" s="16"/>
      <c r="F27" s="31">
        <v>288</v>
      </c>
      <c r="G27" s="15">
        <v>0</v>
      </c>
      <c r="H27" s="15">
        <f t="shared" ref="H27:H28" si="3">F27+G27</f>
        <v>288</v>
      </c>
      <c r="I27" s="47" t="s">
        <v>73</v>
      </c>
      <c r="J27" s="52"/>
    </row>
    <row r="28" customHeight="1" spans="1:10">
      <c r="A28" s="28"/>
      <c r="B28" s="29"/>
      <c r="C28" s="30"/>
      <c r="D28" s="28"/>
      <c r="E28" s="16"/>
      <c r="F28" s="31">
        <v>2303.1</v>
      </c>
      <c r="G28" s="15">
        <v>0</v>
      </c>
      <c r="H28" s="15">
        <f t="shared" si="3"/>
        <v>2303.1</v>
      </c>
      <c r="I28" s="47" t="s">
        <v>74</v>
      </c>
      <c r="J28" s="52"/>
    </row>
    <row r="29" s="1" customFormat="1" customHeight="1" spans="1:10">
      <c r="A29" s="18"/>
      <c r="B29" s="19" t="s">
        <v>75</v>
      </c>
      <c r="C29" s="20">
        <f>SUM(C26:C28)</f>
        <v>0</v>
      </c>
      <c r="D29" s="21">
        <f>SUM(D26)</f>
        <v>1</v>
      </c>
      <c r="E29" s="21">
        <f>E26</f>
        <v>0</v>
      </c>
      <c r="F29" s="20">
        <f>SUM(F26:F28)</f>
        <v>2591.1</v>
      </c>
      <c r="G29" s="20">
        <f>SUM(G26:G28)</f>
        <v>38</v>
      </c>
      <c r="H29" s="20">
        <f>SUM(H26:H28)</f>
        <v>2629.1</v>
      </c>
      <c r="I29" s="44"/>
      <c r="J29" s="53"/>
    </row>
    <row r="30" customHeight="1" spans="1:10">
      <c r="A30" s="13">
        <v>6</v>
      </c>
      <c r="B30" s="14" t="s">
        <v>76</v>
      </c>
      <c r="C30" s="15">
        <v>0</v>
      </c>
      <c r="D30" s="13">
        <v>0</v>
      </c>
      <c r="E30" s="16">
        <f>C30*D30</f>
        <v>0</v>
      </c>
      <c r="F30" s="15">
        <v>0</v>
      </c>
      <c r="G30" s="15">
        <v>0</v>
      </c>
      <c r="H30" s="15">
        <f>F30+G30</f>
        <v>0</v>
      </c>
      <c r="I30" s="47"/>
      <c r="J30" s="42" t="s">
        <v>77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>F31+G31</f>
        <v>0</v>
      </c>
      <c r="I31" s="47"/>
      <c r="J31" s="49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ref="H32:H44" si="4">F32+G32</f>
        <v>0</v>
      </c>
      <c r="I32" s="47"/>
      <c r="J32" s="49"/>
    </row>
    <row r="33" s="1" customFormat="1" customHeight="1" spans="1:10">
      <c r="A33" s="18"/>
      <c r="B33" s="19" t="s">
        <v>78</v>
      </c>
      <c r="C33" s="20">
        <f>SUM(C30)</f>
        <v>0</v>
      </c>
      <c r="D33" s="21">
        <f t="shared" ref="D33:E33" si="5">SUM(D30)</f>
        <v>0</v>
      </c>
      <c r="E33" s="21">
        <f t="shared" si="5"/>
        <v>0</v>
      </c>
      <c r="F33" s="20">
        <f>SUM(F30:F32)</f>
        <v>0</v>
      </c>
      <c r="G33" s="20">
        <f>SUM(G30:G32)</f>
        <v>0</v>
      </c>
      <c r="H33" s="20">
        <f>SUM(H30:H32)</f>
        <v>0</v>
      </c>
      <c r="I33" s="44"/>
      <c r="J33" s="50"/>
    </row>
    <row r="34" customHeight="1" spans="1:10">
      <c r="A34" s="13">
        <v>7</v>
      </c>
      <c r="B34" s="14" t="s">
        <v>79</v>
      </c>
      <c r="C34" s="15">
        <v>0</v>
      </c>
      <c r="D34" s="13">
        <v>0</v>
      </c>
      <c r="E34" s="16">
        <f>C34</f>
        <v>0</v>
      </c>
      <c r="F34" s="17">
        <v>975</v>
      </c>
      <c r="G34" s="15">
        <v>0</v>
      </c>
      <c r="H34" s="15">
        <f t="shared" si="4"/>
        <v>975</v>
      </c>
      <c r="I34" s="47" t="s">
        <v>80</v>
      </c>
      <c r="J34" s="54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520</v>
      </c>
      <c r="H35" s="15">
        <f t="shared" si="4"/>
        <v>520</v>
      </c>
      <c r="I35" s="47" t="s">
        <v>81</v>
      </c>
      <c r="J35" s="5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4"/>
        <v>0</v>
      </c>
      <c r="I36" s="46"/>
      <c r="J36" s="55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4"/>
        <v>0</v>
      </c>
      <c r="I37" s="46"/>
      <c r="J37" s="55"/>
    </row>
    <row r="38" s="1" customFormat="1" customHeight="1" spans="1:10">
      <c r="A38" s="18"/>
      <c r="B38" s="19" t="s">
        <v>82</v>
      </c>
      <c r="C38" s="20">
        <f>SUM(C34)</f>
        <v>0</v>
      </c>
      <c r="D38" s="21">
        <f t="shared" ref="D38:E38" si="6">SUM(D34)</f>
        <v>0</v>
      </c>
      <c r="E38" s="21">
        <f t="shared" si="6"/>
        <v>0</v>
      </c>
      <c r="F38" s="20">
        <f>SUM(F34:F37)</f>
        <v>975</v>
      </c>
      <c r="G38" s="20">
        <f t="shared" ref="G38:H38" si="7">SUM(G34:G37)</f>
        <v>520</v>
      </c>
      <c r="H38" s="20">
        <f>SUM(H34:H37)</f>
        <v>1495</v>
      </c>
      <c r="I38" s="44"/>
      <c r="J38" s="56"/>
    </row>
    <row r="39" customHeight="1" spans="1:10">
      <c r="A39" s="13">
        <v>8</v>
      </c>
      <c r="B39" s="14" t="s">
        <v>83</v>
      </c>
      <c r="C39" s="15">
        <v>0</v>
      </c>
      <c r="D39" s="13">
        <v>0</v>
      </c>
      <c r="E39" s="16">
        <f>C39*D39</f>
        <v>0</v>
      </c>
      <c r="F39" s="15">
        <v>0</v>
      </c>
      <c r="G39" s="15">
        <v>0</v>
      </c>
      <c r="H39" s="15">
        <f t="shared" si="4"/>
        <v>0</v>
      </c>
      <c r="I39" s="46"/>
      <c r="J39" s="48" t="s">
        <v>84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4"/>
        <v>0</v>
      </c>
      <c r="I40" s="46"/>
      <c r="J40" s="49"/>
    </row>
    <row r="41" s="1" customFormat="1" customHeight="1" spans="1:10">
      <c r="A41" s="18"/>
      <c r="B41" s="19" t="s">
        <v>85</v>
      </c>
      <c r="C41" s="20">
        <f>SUM(C39)</f>
        <v>0</v>
      </c>
      <c r="D41" s="21">
        <f t="shared" ref="D41:E41" si="8">SUM(D39)</f>
        <v>0</v>
      </c>
      <c r="E41" s="21">
        <f t="shared" si="8"/>
        <v>0</v>
      </c>
      <c r="F41" s="20">
        <f>SUM(F39:F40)</f>
        <v>0</v>
      </c>
      <c r="G41" s="20">
        <f t="shared" ref="G41:H41" si="9">SUM(G39:G40)</f>
        <v>0</v>
      </c>
      <c r="H41" s="20">
        <f t="shared" si="9"/>
        <v>0</v>
      </c>
      <c r="I41" s="44"/>
      <c r="J41" s="50"/>
    </row>
    <row r="42" customHeight="1" spans="1:10">
      <c r="A42" s="13">
        <v>9</v>
      </c>
      <c r="B42" s="14" t="s">
        <v>86</v>
      </c>
      <c r="C42" s="15">
        <v>0</v>
      </c>
      <c r="D42" s="13">
        <v>0</v>
      </c>
      <c r="E42" s="16">
        <f>C42*D42</f>
        <v>0</v>
      </c>
      <c r="F42" s="15">
        <v>0</v>
      </c>
      <c r="G42" s="15">
        <v>0</v>
      </c>
      <c r="H42" s="15">
        <f t="shared" si="4"/>
        <v>0</v>
      </c>
      <c r="I42" s="46"/>
      <c r="J42" s="42" t="s">
        <v>87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4"/>
        <v>0</v>
      </c>
      <c r="I43" s="46"/>
      <c r="J43" s="43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4"/>
        <v>0</v>
      </c>
      <c r="I44" s="46"/>
      <c r="J44" s="43"/>
    </row>
    <row r="45" s="1" customFormat="1" customHeight="1" spans="1:10">
      <c r="A45" s="18"/>
      <c r="B45" s="19" t="s">
        <v>88</v>
      </c>
      <c r="C45" s="20">
        <f>SUM(C42)</f>
        <v>0</v>
      </c>
      <c r="D45" s="21">
        <f t="shared" ref="D45:E45" si="10">SUM(D42)</f>
        <v>0</v>
      </c>
      <c r="E45" s="21">
        <f t="shared" si="10"/>
        <v>0</v>
      </c>
      <c r="F45" s="20">
        <f>SUM(F42:F44)</f>
        <v>0</v>
      </c>
      <c r="G45" s="20">
        <f t="shared" ref="G45:H45" si="11">SUM(G42:G44)</f>
        <v>0</v>
      </c>
      <c r="H45" s="20">
        <f t="shared" si="11"/>
        <v>0</v>
      </c>
      <c r="I45" s="44"/>
      <c r="J45" s="45"/>
    </row>
    <row r="46" customHeight="1" spans="1:10">
      <c r="A46" s="25">
        <v>10</v>
      </c>
      <c r="B46" s="14" t="s">
        <v>89</v>
      </c>
      <c r="C46" s="15">
        <v>0</v>
      </c>
      <c r="D46" s="13">
        <v>0</v>
      </c>
      <c r="E46" s="16">
        <v>0</v>
      </c>
      <c r="F46" s="17">
        <v>89.6</v>
      </c>
      <c r="G46" s="17">
        <v>0</v>
      </c>
      <c r="H46" s="17">
        <f>F46+G46</f>
        <v>89.6</v>
      </c>
      <c r="I46" s="57"/>
      <c r="J46" s="55"/>
    </row>
    <row r="47" customHeight="1" spans="1:10">
      <c r="A47" s="25"/>
      <c r="B47" s="14" t="s">
        <v>90</v>
      </c>
      <c r="C47" s="15"/>
      <c r="D47" s="13"/>
      <c r="E47" s="16"/>
      <c r="F47" s="17">
        <v>0</v>
      </c>
      <c r="G47" s="17">
        <v>100</v>
      </c>
      <c r="H47" s="17">
        <f>F47+G47</f>
        <v>100</v>
      </c>
      <c r="I47" s="41" t="s">
        <v>91</v>
      </c>
      <c r="J47" s="55"/>
    </row>
    <row r="48" customHeight="1" spans="1:10">
      <c r="A48" s="25"/>
      <c r="B48" s="14" t="s">
        <v>92</v>
      </c>
      <c r="C48" s="15"/>
      <c r="D48" s="13"/>
      <c r="E48" s="16"/>
      <c r="F48" s="17">
        <v>0</v>
      </c>
      <c r="G48" s="17">
        <v>800</v>
      </c>
      <c r="H48" s="17">
        <f>F48+G48</f>
        <v>800</v>
      </c>
      <c r="I48" s="41"/>
      <c r="J48" s="55"/>
    </row>
    <row r="49" customHeight="1" spans="1:10">
      <c r="A49" s="25"/>
      <c r="B49" s="14" t="s">
        <v>93</v>
      </c>
      <c r="C49" s="15"/>
      <c r="D49" s="13"/>
      <c r="E49" s="16"/>
      <c r="F49" s="17">
        <v>30</v>
      </c>
      <c r="G49" s="17">
        <v>0</v>
      </c>
      <c r="H49" s="17">
        <f>F49+G49</f>
        <v>30</v>
      </c>
      <c r="I49" s="57"/>
      <c r="J49" s="55"/>
    </row>
    <row r="50" s="1" customFormat="1" customHeight="1" spans="1:10">
      <c r="A50" s="18"/>
      <c r="B50" s="19" t="s">
        <v>94</v>
      </c>
      <c r="C50" s="20">
        <f>C46</f>
        <v>0</v>
      </c>
      <c r="D50" s="21">
        <f>D46</f>
        <v>0</v>
      </c>
      <c r="E50" s="21">
        <f>E46</f>
        <v>0</v>
      </c>
      <c r="F50" s="20">
        <f>SUM(F46:F49)</f>
        <v>119.6</v>
      </c>
      <c r="G50" s="20">
        <f>SUM(G46:G49)</f>
        <v>900</v>
      </c>
      <c r="H50" s="20">
        <f>SUM(H46:H49)</f>
        <v>1019.6</v>
      </c>
      <c r="I50" s="44"/>
      <c r="J50" s="56"/>
    </row>
    <row r="51" customHeight="1" spans="1:10">
      <c r="A51" s="18"/>
      <c r="B51" s="19" t="s">
        <v>24</v>
      </c>
      <c r="C51" s="20">
        <v>0</v>
      </c>
      <c r="D51" s="21">
        <v>0</v>
      </c>
      <c r="E51" s="21">
        <v>0</v>
      </c>
      <c r="F51" s="20">
        <f>SUM(F50,F45,F41,F38,F33,F29,F25,F19,F14,F11)</f>
        <v>30529.79</v>
      </c>
      <c r="G51" s="20">
        <f>SUM(G50,G45,G41,G38,G33,G29,G25,G19,G14,G11)</f>
        <v>1458</v>
      </c>
      <c r="H51" s="20">
        <f>H11+H19+H14+H25+H29+H33+H38+H41+H45+H50</f>
        <v>31987.79</v>
      </c>
      <c r="I51" s="44"/>
      <c r="J51" s="58"/>
    </row>
    <row r="55" customHeight="1" spans="1:9">
      <c r="A55" s="32" t="s">
        <v>95</v>
      </c>
      <c r="B55" s="33"/>
      <c r="C55" s="34" t="s">
        <v>96</v>
      </c>
      <c r="D55" s="34"/>
      <c r="E55" s="34" t="s">
        <v>97</v>
      </c>
      <c r="F55" s="34"/>
      <c r="G55" s="34" t="s">
        <v>98</v>
      </c>
      <c r="H55" s="34"/>
      <c r="I55" s="59" t="s">
        <v>99</v>
      </c>
    </row>
    <row r="56" customHeight="1" spans="1:9">
      <c r="A56" s="35">
        <v>30000</v>
      </c>
      <c r="B56" s="36"/>
      <c r="C56" s="36">
        <f>H51</f>
        <v>31987.79</v>
      </c>
      <c r="D56" s="36"/>
      <c r="E56" s="36">
        <f>F51</f>
        <v>30529.79</v>
      </c>
      <c r="F56" s="36"/>
      <c r="G56" s="36">
        <f>G51</f>
        <v>1458</v>
      </c>
      <c r="H56" s="36"/>
      <c r="I56" s="60">
        <f>A56-C56</f>
        <v>-1987.78999999999</v>
      </c>
    </row>
    <row r="58" customHeight="1" spans="1:9">
      <c r="A58" s="37" t="s">
        <v>100</v>
      </c>
      <c r="B58" s="38"/>
      <c r="C58" s="39" t="s">
        <v>28</v>
      </c>
      <c r="D58" s="37"/>
      <c r="E58" s="37" t="s">
        <v>101</v>
      </c>
      <c r="F58" s="37"/>
      <c r="G58" s="37" t="s">
        <v>30</v>
      </c>
      <c r="H58" s="37"/>
      <c r="I58" s="38"/>
    </row>
  </sheetData>
  <mergeCells count="71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4"/>
    <mergeCell ref="A26:A28"/>
    <mergeCell ref="A30:A32"/>
    <mergeCell ref="A34:A37"/>
    <mergeCell ref="A39:A40"/>
    <mergeCell ref="A42:A44"/>
    <mergeCell ref="B6:B7"/>
    <mergeCell ref="B8:B10"/>
    <mergeCell ref="B12:B13"/>
    <mergeCell ref="B15:B18"/>
    <mergeCell ref="B20:B24"/>
    <mergeCell ref="B26:B28"/>
    <mergeCell ref="B30:B32"/>
    <mergeCell ref="B34:B37"/>
    <mergeCell ref="B39:B40"/>
    <mergeCell ref="B42:B44"/>
    <mergeCell ref="C8:C10"/>
    <mergeCell ref="C12:C13"/>
    <mergeCell ref="C15:C18"/>
    <mergeCell ref="C20:C24"/>
    <mergeCell ref="C26:C28"/>
    <mergeCell ref="C30:C32"/>
    <mergeCell ref="C34:C37"/>
    <mergeCell ref="C39:C40"/>
    <mergeCell ref="C42:C44"/>
    <mergeCell ref="D8:D10"/>
    <mergeCell ref="D12:D13"/>
    <mergeCell ref="D15:D18"/>
    <mergeCell ref="D20:D24"/>
    <mergeCell ref="D26:D28"/>
    <mergeCell ref="D30:D32"/>
    <mergeCell ref="D34:D37"/>
    <mergeCell ref="D39:D40"/>
    <mergeCell ref="D42:D44"/>
    <mergeCell ref="E8:E10"/>
    <mergeCell ref="E12:E13"/>
    <mergeCell ref="E15:E18"/>
    <mergeCell ref="E20:E24"/>
    <mergeCell ref="E26:E28"/>
    <mergeCell ref="E30:E32"/>
    <mergeCell ref="E34:E37"/>
    <mergeCell ref="E39:E40"/>
    <mergeCell ref="E42:E44"/>
    <mergeCell ref="J4:J5"/>
    <mergeCell ref="J6:J7"/>
    <mergeCell ref="J8:J11"/>
    <mergeCell ref="J12:J14"/>
    <mergeCell ref="J15:J19"/>
    <mergeCell ref="J20:J25"/>
    <mergeCell ref="J26:J29"/>
    <mergeCell ref="J30:J33"/>
    <mergeCell ref="J34:J38"/>
    <mergeCell ref="J39:J41"/>
    <mergeCell ref="J42:J45"/>
    <mergeCell ref="J46:J50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2021-04-02T02:29:17Z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E12D3CC7A0D84FCDBD5EECA19A832BD3</vt:lpwstr>
  </property>
</Properties>
</file>