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7B41F57-0653-4C32-A0FE-B896E13A93F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4" i="3" l="1"/>
  <c r="H73" i="3"/>
  <c r="F73" i="3"/>
  <c r="H48" i="3"/>
  <c r="F48" i="3"/>
  <c r="H40" i="3"/>
  <c r="H37" i="3"/>
  <c r="H36" i="3"/>
  <c r="H38" i="3"/>
  <c r="H35" i="3"/>
  <c r="H34" i="3"/>
  <c r="F40" i="3"/>
  <c r="H39" i="3"/>
  <c r="H33" i="3"/>
  <c r="H32" i="3"/>
  <c r="G40" i="3"/>
  <c r="F67" i="3" l="1"/>
  <c r="F43" i="3"/>
  <c r="F14" i="3" l="1"/>
  <c r="H71" i="3"/>
  <c r="H70" i="3"/>
  <c r="H26" i="3"/>
  <c r="H27" i="3"/>
  <c r="F25" i="3"/>
  <c r="H19" i="3" l="1"/>
  <c r="H22" i="3"/>
  <c r="H23" i="3"/>
  <c r="F53" i="3"/>
  <c r="H47" i="3"/>
  <c r="H44" i="3"/>
  <c r="H46" i="3"/>
  <c r="G48" i="3"/>
  <c r="H45" i="3"/>
  <c r="G73" i="3"/>
  <c r="G14" i="3"/>
  <c r="H43" i="3"/>
  <c r="H12" i="3"/>
  <c r="H13" i="3"/>
  <c r="C17" i="3"/>
  <c r="C25" i="3"/>
  <c r="H20" i="3"/>
  <c r="H21" i="3"/>
  <c r="H29" i="3"/>
  <c r="H18" i="3"/>
  <c r="H30" i="3"/>
  <c r="H24" i="3"/>
  <c r="H31" i="3"/>
  <c r="H28" i="3"/>
  <c r="H42" i="3"/>
  <c r="H8" i="3"/>
  <c r="H9" i="3"/>
  <c r="H10" i="3"/>
  <c r="E66" i="3"/>
  <c r="E73" i="3" s="1"/>
  <c r="E62" i="3"/>
  <c r="E65" i="3" s="1"/>
  <c r="E59" i="3"/>
  <c r="E61" i="3" s="1"/>
  <c r="E54" i="3"/>
  <c r="E58" i="3" s="1"/>
  <c r="E49" i="3"/>
  <c r="E53" i="3" s="1"/>
  <c r="E41" i="3"/>
  <c r="E48" i="3" s="1"/>
  <c r="E26" i="3"/>
  <c r="E40" i="3" s="1"/>
  <c r="E18" i="3"/>
  <c r="E25" i="3" s="1"/>
  <c r="E15" i="3"/>
  <c r="E17" i="3" s="1"/>
  <c r="E8" i="3"/>
  <c r="E14" i="3" s="1"/>
  <c r="G65" i="3"/>
  <c r="G61" i="3"/>
  <c r="G58" i="3"/>
  <c r="G53" i="3"/>
  <c r="G25" i="3"/>
  <c r="G17" i="3"/>
  <c r="D73" i="3"/>
  <c r="D65" i="3"/>
  <c r="D61" i="3"/>
  <c r="D58" i="3"/>
  <c r="D53" i="3"/>
  <c r="D48" i="3"/>
  <c r="D40" i="3"/>
  <c r="D25" i="3"/>
  <c r="D17" i="3"/>
  <c r="D14" i="3"/>
  <c r="C73" i="3"/>
  <c r="C65" i="3"/>
  <c r="C61" i="3"/>
  <c r="C58" i="3"/>
  <c r="C53" i="3"/>
  <c r="C48" i="3"/>
  <c r="C40" i="3"/>
  <c r="C14" i="3"/>
  <c r="H66" i="3"/>
  <c r="H67" i="3"/>
  <c r="H68" i="3"/>
  <c r="H69" i="3"/>
  <c r="H72" i="3"/>
  <c r="H62" i="3"/>
  <c r="H63" i="3"/>
  <c r="H64" i="3"/>
  <c r="F65" i="3"/>
  <c r="H59" i="3"/>
  <c r="H60" i="3"/>
  <c r="F61" i="3"/>
  <c r="H54" i="3"/>
  <c r="H55" i="3"/>
  <c r="H56" i="3"/>
  <c r="H57" i="3"/>
  <c r="F58" i="3"/>
  <c r="H49" i="3"/>
  <c r="H50" i="3"/>
  <c r="H51" i="3"/>
  <c r="H52" i="3"/>
  <c r="H41" i="3"/>
  <c r="F17" i="3"/>
  <c r="H15" i="3"/>
  <c r="H16" i="3"/>
  <c r="H11" i="3"/>
  <c r="E79" i="3" l="1"/>
  <c r="H14" i="3"/>
  <c r="G74" i="3"/>
  <c r="G79" i="3" s="1"/>
  <c r="H61" i="3"/>
  <c r="H53" i="3"/>
  <c r="H58" i="3"/>
  <c r="H17" i="3"/>
  <c r="H65" i="3"/>
  <c r="C74" i="3"/>
  <c r="A79" i="3" s="1"/>
  <c r="D74" i="3"/>
  <c r="E74" i="3"/>
  <c r="H25" i="3"/>
  <c r="H74" i="3" l="1"/>
  <c r="C79" i="3" s="1"/>
  <c r="I79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<sst xmlns="http://schemas.openxmlformats.org/spreadsheetml/2006/main" count="55" uniqueCount="55">
  <si>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</si>
  <si>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</si>
  <si>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</si>
  <si>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</si>
  <si>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</si>
  <si>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</si>
  <si>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</si>
  <si>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</si>
  <si>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</si>
  <si>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</si>
  <si>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</si>
  <si>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</si>
  <si>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</si>
  <si>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</si>
  <si>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</si>
  <si>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</si>
  <si>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</si>
  <si>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</si>
  <si>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</si>
  <si>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</si>
  <si>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</si>
  <si>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</si>
  <si>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</si>
  <si>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</si>
  <si>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</si>
  <si>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</si>
  <si>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</si>
  <si>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</si>
  <si>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</si>
  <si>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</si>
  <si>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</si>
  <si>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</si>
  <si>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</si>
  <si>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</si>
  <si>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</si>
  <si>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</si>
  <si>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</si>
  <si>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</si>
  <si>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</si>
  <si>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</si>
  <si>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</si>
  <si>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</si>
  <si>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</si>
  <si>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</si>
  <si>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</si>
  <si>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</si>
  <si>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</si>
  <si>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</si>
  <si>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</si>
  <si>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</si>
  <si>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</si>
  <si>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</si>
  <si>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</si>
  <si>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房费</t>
    <phoneticPr fontId="9" type="noConversion"/>
  </si>
  <si>
    <t>鱼，VIP卢浮宫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</si>
</sst>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1"/>
  <sheetViews>
    <sheetView tabSelected="1" zoomScale="80" zoomScaleNormal="80" workbookViewId="0">
      <selection activeCell="G83" sqref="G8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2048.21</v>
      </c>
      <c r="G18" s="8">
        <v>0</v>
      </c>
      <c r="H18" s="8">
        <f>F18+G18</f>
        <v>2048.21</v>
      </c>
      <c r="I18" s="13">
        <v>271.43</v>
      </c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20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20"/>
      <c r="J24" s="52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2048.21</v>
      </c>
      <c r="G25" s="11">
        <f>SUM(G18:G24)</f>
        <v>0</v>
      </c>
      <c r="H25" s="11">
        <f>SUM(H18:H24)</f>
        <v>2048.21</v>
      </c>
      <c r="I25" s="14"/>
      <c r="J25" s="53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6" si="3">C26*D26</f>
        <v>0</v>
      </c>
      <c r="F26" s="8">
        <v>3584.36</v>
      </c>
      <c r="G26" s="8">
        <v>0</v>
      </c>
      <c r="H26" s="8">
        <f t="shared" ref="H26:H39" si="4">SUM(F26:G26)</f>
        <v>3584.36</v>
      </c>
      <c r="I26" s="13">
        <v>470</v>
      </c>
      <c r="J26" s="51" t="s">
        <v>22</v>
      </c>
    </row>
    <row r="27" spans="1:10" ht="21" customHeight="1" x14ac:dyDescent="0.25">
      <c r="A27" s="38"/>
      <c r="B27" s="54"/>
      <c r="C27" s="55"/>
      <c r="D27" s="55"/>
      <c r="E27" s="55"/>
      <c r="F27" s="8">
        <v>2878.17</v>
      </c>
      <c r="G27" s="8">
        <v>0</v>
      </c>
      <c r="H27" s="8">
        <f t="shared" si="4"/>
        <v>2878.17</v>
      </c>
      <c r="I27" s="13">
        <v>377.4</v>
      </c>
      <c r="J27" s="52"/>
    </row>
    <row r="28" spans="1:10" ht="21" customHeight="1" x14ac:dyDescent="0.25">
      <c r="A28" s="38"/>
      <c r="B28" s="54"/>
      <c r="C28" s="55"/>
      <c r="D28" s="55"/>
      <c r="E28" s="55"/>
      <c r="F28" s="8">
        <v>419.45</v>
      </c>
      <c r="G28" s="8">
        <v>0</v>
      </c>
      <c r="H28" s="8">
        <f t="shared" si="4"/>
        <v>419.45</v>
      </c>
      <c r="I28" s="13">
        <v>55</v>
      </c>
      <c r="J28" s="52"/>
    </row>
    <row r="29" spans="1:10" ht="21" customHeight="1" x14ac:dyDescent="0.25">
      <c r="A29" s="38"/>
      <c r="B29" s="54"/>
      <c r="C29" s="55"/>
      <c r="D29" s="55"/>
      <c r="E29" s="55"/>
      <c r="F29" s="8">
        <v>266.54000000000002</v>
      </c>
      <c r="G29" s="8">
        <v>0</v>
      </c>
      <c r="H29" s="8">
        <f t="shared" si="4"/>
        <v>266.54000000000002</v>
      </c>
      <c r="I29" s="13">
        <v>34.950000000000003</v>
      </c>
      <c r="J29" s="52"/>
    </row>
    <row r="30" spans="1:10" ht="21" customHeight="1" x14ac:dyDescent="0.25">
      <c r="A30" s="38"/>
      <c r="B30" s="54"/>
      <c r="C30" s="55"/>
      <c r="D30" s="55"/>
      <c r="E30" s="55"/>
      <c r="F30" s="8">
        <v>1605.34</v>
      </c>
      <c r="G30" s="8">
        <v>0</v>
      </c>
      <c r="H30" s="8">
        <f t="shared" si="4"/>
        <v>1605.34</v>
      </c>
      <c r="I30" s="13">
        <v>210.5</v>
      </c>
      <c r="J30" s="52"/>
    </row>
    <row r="31" spans="1:10" ht="21" customHeight="1" x14ac:dyDescent="0.25">
      <c r="A31" s="38"/>
      <c r="B31" s="54"/>
      <c r="C31" s="55"/>
      <c r="D31" s="55"/>
      <c r="E31" s="55"/>
      <c r="F31" s="8">
        <v>774.07</v>
      </c>
      <c r="G31" s="8">
        <v>0</v>
      </c>
      <c r="H31" s="8">
        <f t="shared" si="4"/>
        <v>774.07</v>
      </c>
      <c r="I31" s="13">
        <v>101.5</v>
      </c>
      <c r="J31" s="52"/>
    </row>
    <row r="32" spans="1:10" ht="21" customHeight="1" x14ac:dyDescent="0.25">
      <c r="A32" s="38"/>
      <c r="B32" s="54"/>
      <c r="C32" s="55"/>
      <c r="D32" s="55"/>
      <c r="E32" s="55"/>
      <c r="F32" s="8">
        <v>4690.17</v>
      </c>
      <c r="G32" s="8">
        <v>0</v>
      </c>
      <c r="H32" s="8">
        <f t="shared" si="4"/>
        <v>4690.17</v>
      </c>
      <c r="I32" s="13">
        <v>615</v>
      </c>
      <c r="J32" s="52"/>
    </row>
    <row r="33" spans="1:10" ht="21" customHeight="1" x14ac:dyDescent="0.25">
      <c r="A33" s="38"/>
      <c r="B33" s="54"/>
      <c r="C33" s="55"/>
      <c r="D33" s="55"/>
      <c r="E33" s="55"/>
      <c r="F33" s="8">
        <v>5560</v>
      </c>
      <c r="G33" s="8">
        <v>0</v>
      </c>
      <c r="H33" s="8">
        <f t="shared" si="4"/>
        <v>5560</v>
      </c>
      <c r="I33" s="13">
        <v>768</v>
      </c>
      <c r="J33" s="52"/>
    </row>
    <row r="34" spans="1:10" ht="21" customHeight="1" x14ac:dyDescent="0.25">
      <c r="A34" s="38"/>
      <c r="B34" s="54"/>
      <c r="C34" s="55"/>
      <c r="D34" s="55"/>
      <c r="E34" s="55"/>
      <c r="F34" s="8">
        <v>4748</v>
      </c>
      <c r="G34" s="8">
        <v>0</v>
      </c>
      <c r="H34" s="8">
        <f t="shared" si="4"/>
        <v>4748</v>
      </c>
      <c r="I34" s="13">
        <v>665</v>
      </c>
      <c r="J34" s="52"/>
    </row>
    <row r="35" spans="1:10" ht="21" customHeight="1" x14ac:dyDescent="0.25">
      <c r="A35" s="38"/>
      <c r="B35" s="54"/>
      <c r="C35" s="55"/>
      <c r="D35" s="55"/>
      <c r="E35" s="55"/>
      <c r="F35" s="8">
        <v>4308.8599999999997</v>
      </c>
      <c r="G35" s="8">
        <v>0</v>
      </c>
      <c r="H35" s="8">
        <f t="shared" si="4"/>
        <v>4308.8599999999997</v>
      </c>
      <c r="I35" s="13">
        <v>565</v>
      </c>
      <c r="J35" s="52"/>
    </row>
    <row r="36" spans="1:10" ht="21" customHeight="1" x14ac:dyDescent="0.25">
      <c r="A36" s="38"/>
      <c r="B36" s="54"/>
      <c r="C36" s="55"/>
      <c r="D36" s="55"/>
      <c r="E36" s="55"/>
      <c r="F36" s="8">
        <v>2936.13</v>
      </c>
      <c r="G36" s="8">
        <v>0</v>
      </c>
      <c r="H36" s="8">
        <f t="shared" si="4"/>
        <v>2936.13</v>
      </c>
      <c r="I36" s="13">
        <v>385</v>
      </c>
      <c r="J36" s="52"/>
    </row>
    <row r="37" spans="1:10" ht="21" customHeight="1" x14ac:dyDescent="0.25">
      <c r="A37" s="38"/>
      <c r="B37" s="54"/>
      <c r="C37" s="55"/>
      <c r="D37" s="55"/>
      <c r="E37" s="55"/>
      <c r="F37" s="8">
        <v>5071.49</v>
      </c>
      <c r="G37" s="8">
        <v>0</v>
      </c>
      <c r="H37" s="8">
        <f t="shared" si="4"/>
        <v>5071.49</v>
      </c>
      <c r="I37" s="13">
        <v>665</v>
      </c>
      <c r="J37" s="52"/>
    </row>
    <row r="38" spans="1:10" ht="21" customHeight="1" x14ac:dyDescent="0.25">
      <c r="A38" s="38"/>
      <c r="B38" s="54"/>
      <c r="C38" s="55"/>
      <c r="D38" s="55"/>
      <c r="E38" s="55"/>
      <c r="F38" s="8">
        <v>4804.57</v>
      </c>
      <c r="G38" s="8">
        <v>0</v>
      </c>
      <c r="H38" s="8">
        <f t="shared" si="4"/>
        <v>4804.57</v>
      </c>
      <c r="I38" s="13">
        <v>630</v>
      </c>
      <c r="J38" s="52"/>
    </row>
    <row r="39" spans="1:10" ht="21" customHeight="1" x14ac:dyDescent="0.25">
      <c r="A39" s="37"/>
      <c r="B39" s="30"/>
      <c r="C39" s="41"/>
      <c r="D39" s="41"/>
      <c r="E39" s="41"/>
      <c r="F39" s="8">
        <v>3879.81</v>
      </c>
      <c r="G39" s="8">
        <v>0</v>
      </c>
      <c r="H39" s="8">
        <f t="shared" si="4"/>
        <v>3879.81</v>
      </c>
      <c r="I39" s="13">
        <v>560</v>
      </c>
      <c r="J39" s="52"/>
    </row>
    <row r="40" spans="1:10" s="1" customFormat="1" ht="21" customHeight="1" x14ac:dyDescent="0.25">
      <c r="A40" s="9"/>
      <c r="B40" s="10" t="s">
        <v>23</v>
      </c>
      <c r="C40" s="11">
        <f>SUM(C26)</f>
        <v>0</v>
      </c>
      <c r="D40" s="11">
        <f>SUM(D26)</f>
        <v>0</v>
      </c>
      <c r="E40" s="11">
        <f>SUM(E26)</f>
        <v>0</v>
      </c>
      <c r="F40" s="11">
        <f>SUM(F26:F39)</f>
        <v>45526.96</v>
      </c>
      <c r="G40" s="11">
        <f>SUM(G26:G39)</f>
        <v>0</v>
      </c>
      <c r="H40" s="11">
        <f>SUM(H26:H39)</f>
        <v>45526.96</v>
      </c>
      <c r="I40" s="11"/>
      <c r="J40" s="53"/>
    </row>
    <row r="41" spans="1:10" ht="21" customHeight="1" x14ac:dyDescent="0.25">
      <c r="A41" s="36">
        <v>5</v>
      </c>
      <c r="B41" s="29" t="s">
        <v>24</v>
      </c>
      <c r="C41" s="29">
        <v>0</v>
      </c>
      <c r="D41" s="36">
        <v>0</v>
      </c>
      <c r="E41" s="40">
        <f t="shared" si="3"/>
        <v>0</v>
      </c>
      <c r="F41" s="8">
        <v>82.36</v>
      </c>
      <c r="G41" s="8">
        <v>0</v>
      </c>
      <c r="H41" s="8">
        <f t="shared" ref="H41:H66" si="5">F41+G41</f>
        <v>82.36</v>
      </c>
      <c r="I41" s="20">
        <v>0</v>
      </c>
      <c r="J41" s="43" t="s">
        <v>25</v>
      </c>
    </row>
    <row r="42" spans="1:10" ht="21" customHeight="1" x14ac:dyDescent="0.25">
      <c r="A42" s="38"/>
      <c r="B42" s="54"/>
      <c r="C42" s="54"/>
      <c r="D42" s="38"/>
      <c r="E42" s="55"/>
      <c r="F42" s="8">
        <v>910.2</v>
      </c>
      <c r="G42" s="8">
        <v>0</v>
      </c>
      <c r="H42" s="8">
        <f t="shared" si="5"/>
        <v>910.2</v>
      </c>
      <c r="I42" s="13"/>
      <c r="J42" s="44"/>
    </row>
    <row r="43" spans="1:10" ht="21" customHeight="1" x14ac:dyDescent="0.25">
      <c r="A43" s="38"/>
      <c r="B43" s="54"/>
      <c r="C43" s="54"/>
      <c r="D43" s="38"/>
      <c r="E43" s="55"/>
      <c r="F43" s="8">
        <f>3.6+879.9</f>
        <v>883.5</v>
      </c>
      <c r="G43" s="8">
        <v>0</v>
      </c>
      <c r="H43" s="8">
        <f t="shared" si="5"/>
        <v>883.5</v>
      </c>
      <c r="I43" s="20"/>
      <c r="J43" s="44"/>
    </row>
    <row r="44" spans="1:10" ht="21" customHeight="1" x14ac:dyDescent="0.25">
      <c r="A44" s="38"/>
      <c r="B44" s="54"/>
      <c r="C44" s="54"/>
      <c r="D44" s="38"/>
      <c r="E44" s="55"/>
      <c r="F44" s="8">
        <v>356.68</v>
      </c>
      <c r="G44" s="8">
        <v>0</v>
      </c>
      <c r="H44" s="8">
        <f t="shared" si="5"/>
        <v>356.68</v>
      </c>
      <c r="I44" s="20">
        <v>46.77</v>
      </c>
      <c r="J44" s="44"/>
    </row>
    <row r="45" spans="1:10" ht="21" customHeight="1" x14ac:dyDescent="0.25">
      <c r="A45" s="38"/>
      <c r="B45" s="54"/>
      <c r="C45" s="54"/>
      <c r="D45" s="38"/>
      <c r="E45" s="55"/>
      <c r="F45" s="8">
        <v>45.76</v>
      </c>
      <c r="G45" s="8">
        <v>0</v>
      </c>
      <c r="H45" s="8">
        <f>F45+G45</f>
        <v>45.76</v>
      </c>
      <c r="I45" s="20">
        <v>6</v>
      </c>
      <c r="J45" s="44"/>
    </row>
    <row r="46" spans="1:10" ht="21" customHeight="1" x14ac:dyDescent="0.25">
      <c r="A46" s="38"/>
      <c r="B46" s="54"/>
      <c r="C46" s="54"/>
      <c r="D46" s="38"/>
      <c r="E46" s="55"/>
      <c r="F46" s="8">
        <v>342.57</v>
      </c>
      <c r="G46" s="8">
        <v>0</v>
      </c>
      <c r="H46" s="8">
        <f>F46+G46</f>
        <v>342.57</v>
      </c>
      <c r="I46" s="20">
        <v>44.92</v>
      </c>
      <c r="J46" s="44"/>
    </row>
    <row r="47" spans="1:10" ht="21" customHeight="1" x14ac:dyDescent="0.25">
      <c r="A47" s="37"/>
      <c r="B47" s="30"/>
      <c r="C47" s="30"/>
      <c r="D47" s="37"/>
      <c r="E47" s="41"/>
      <c r="F47" s="8">
        <v>75.5</v>
      </c>
      <c r="G47" s="8">
        <v>0</v>
      </c>
      <c r="H47" s="8">
        <f>F47+G47</f>
        <v>75.5</v>
      </c>
      <c r="I47" s="20">
        <v>9.9</v>
      </c>
      <c r="J47" s="44"/>
    </row>
    <row r="48" spans="1:10" s="1" customFormat="1" ht="21" customHeight="1" x14ac:dyDescent="0.25">
      <c r="A48" s="9"/>
      <c r="B48" s="10" t="s">
        <v>26</v>
      </c>
      <c r="C48" s="11">
        <f>SUM(C41)</f>
        <v>0</v>
      </c>
      <c r="D48" s="11">
        <f>SUM(D41)</f>
        <v>0</v>
      </c>
      <c r="E48" s="11">
        <f>SUM(E41)</f>
        <v>0</v>
      </c>
      <c r="F48" s="11">
        <f>SUM(F41:F47)</f>
        <v>2696.57</v>
      </c>
      <c r="G48" s="11">
        <f>SUM(G41:G46)</f>
        <v>0</v>
      </c>
      <c r="H48" s="11">
        <f>SUM(H41:H47)</f>
        <v>2696.57</v>
      </c>
      <c r="I48" s="14"/>
      <c r="J48" s="45"/>
    </row>
    <row r="49" spans="1:10" ht="21" customHeight="1" x14ac:dyDescent="0.25">
      <c r="A49" s="35">
        <v>6</v>
      </c>
      <c r="B49" s="28" t="s">
        <v>27</v>
      </c>
      <c r="C49" s="31">
        <v>0</v>
      </c>
      <c r="D49" s="42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20"/>
      <c r="J49" s="43" t="s">
        <v>28</v>
      </c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5"/>
        <v>0</v>
      </c>
      <c r="I50" s="13"/>
      <c r="J50" s="52"/>
    </row>
    <row r="51" spans="1:10" ht="21" customHeight="1" x14ac:dyDescent="0.25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5"/>
        <v>0</v>
      </c>
      <c r="I51" s="13"/>
      <c r="J51" s="52"/>
    </row>
    <row r="52" spans="1:10" ht="21" customHeight="1" x14ac:dyDescent="0.25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52"/>
    </row>
    <row r="53" spans="1:10" s="1" customFormat="1" ht="21" customHeight="1" x14ac:dyDescent="0.25">
      <c r="A53" s="9"/>
      <c r="B53" s="10" t="s">
        <v>29</v>
      </c>
      <c r="C53" s="11">
        <f>SUM(C49)</f>
        <v>0</v>
      </c>
      <c r="D53" s="11">
        <f t="shared" ref="D53:E53" si="6">SUM(D49)</f>
        <v>0</v>
      </c>
      <c r="E53" s="11">
        <f t="shared" si="6"/>
        <v>0</v>
      </c>
      <c r="F53" s="11">
        <f>SUM(F49:F52)</f>
        <v>0</v>
      </c>
      <c r="G53" s="11">
        <f t="shared" ref="G53" si="7">SUM(G49:G52)</f>
        <v>0</v>
      </c>
      <c r="H53" s="11">
        <f>SUM(H49:H52)</f>
        <v>0</v>
      </c>
      <c r="I53" s="14"/>
      <c r="J53" s="53"/>
    </row>
    <row r="54" spans="1:10" ht="21" customHeight="1" x14ac:dyDescent="0.25">
      <c r="A54" s="35">
        <v>7</v>
      </c>
      <c r="B54" s="28" t="s">
        <v>30</v>
      </c>
      <c r="C54" s="31">
        <v>0</v>
      </c>
      <c r="D54" s="42">
        <v>0</v>
      </c>
      <c r="E54" s="31">
        <f t="shared" si="3"/>
        <v>0</v>
      </c>
      <c r="F54" s="8">
        <v>0</v>
      </c>
      <c r="G54" s="8">
        <v>45</v>
      </c>
      <c r="H54" s="8">
        <f t="shared" si="5"/>
        <v>45</v>
      </c>
      <c r="I54" s="13"/>
      <c r="J54" s="46"/>
    </row>
    <row r="55" spans="1:10" ht="21" customHeight="1" x14ac:dyDescent="0.25">
      <c r="A55" s="35"/>
      <c r="B55" s="28"/>
      <c r="C55" s="31"/>
      <c r="D55" s="42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ht="21" customHeight="1" x14ac:dyDescent="0.25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5"/>
        <v>0</v>
      </c>
      <c r="I56" s="13"/>
      <c r="J56" s="47"/>
    </row>
    <row r="57" spans="1:10" ht="21" customHeight="1" x14ac:dyDescent="0.25">
      <c r="A57" s="35"/>
      <c r="B57" s="28"/>
      <c r="C57" s="31"/>
      <c r="D57" s="42"/>
      <c r="E57" s="31"/>
      <c r="F57" s="8">
        <v>0</v>
      </c>
      <c r="G57" s="8">
        <v>0</v>
      </c>
      <c r="H57" s="8">
        <f t="shared" si="5"/>
        <v>0</v>
      </c>
      <c r="I57" s="13"/>
      <c r="J57" s="47"/>
    </row>
    <row r="58" spans="1:10" s="1" customFormat="1" ht="21" customHeight="1" x14ac:dyDescent="0.25">
      <c r="A58" s="9"/>
      <c r="B58" s="10" t="s">
        <v>31</v>
      </c>
      <c r="C58" s="11">
        <f>SUM(C54)</f>
        <v>0</v>
      </c>
      <c r="D58" s="11">
        <f t="shared" ref="D58:E58" si="8">SUM(D54)</f>
        <v>0</v>
      </c>
      <c r="E58" s="11">
        <f t="shared" si="8"/>
        <v>0</v>
      </c>
      <c r="F58" s="11">
        <f>SUM(F54:F57)</f>
        <v>0</v>
      </c>
      <c r="G58" s="11">
        <f t="shared" ref="G58:H58" si="9">SUM(G54:G57)</f>
        <v>45</v>
      </c>
      <c r="H58" s="11">
        <f t="shared" si="9"/>
        <v>45</v>
      </c>
      <c r="I58" s="14"/>
      <c r="J58" s="48"/>
    </row>
    <row r="59" spans="1:10" ht="21" customHeight="1" x14ac:dyDescent="0.25">
      <c r="A59" s="35">
        <v>8</v>
      </c>
      <c r="B59" s="28" t="s">
        <v>32</v>
      </c>
      <c r="C59" s="31">
        <v>0</v>
      </c>
      <c r="D59" s="42">
        <v>0</v>
      </c>
      <c r="E59" s="31">
        <f t="shared" si="3"/>
        <v>0</v>
      </c>
      <c r="F59" s="8">
        <v>205</v>
      </c>
      <c r="G59" s="8">
        <v>0</v>
      </c>
      <c r="H59" s="8">
        <f t="shared" si="5"/>
        <v>205</v>
      </c>
      <c r="I59" s="13"/>
      <c r="J59" s="51" t="s">
        <v>33</v>
      </c>
    </row>
    <row r="60" spans="1:10" ht="21" customHeight="1" x14ac:dyDescent="0.25">
      <c r="A60" s="35"/>
      <c r="B60" s="28"/>
      <c r="C60" s="31"/>
      <c r="D60" s="42"/>
      <c r="E60" s="31"/>
      <c r="F60" s="8">
        <v>0</v>
      </c>
      <c r="G60" s="8">
        <v>0</v>
      </c>
      <c r="H60" s="8">
        <f t="shared" si="5"/>
        <v>0</v>
      </c>
      <c r="I60" s="13"/>
      <c r="J60" s="52"/>
    </row>
    <row r="61" spans="1:10" s="1" customFormat="1" ht="21" customHeight="1" x14ac:dyDescent="0.25">
      <c r="A61" s="9"/>
      <c r="B61" s="10" t="s">
        <v>34</v>
      </c>
      <c r="C61" s="11">
        <f>SUM(C59)</f>
        <v>0</v>
      </c>
      <c r="D61" s="11">
        <f t="shared" ref="D61:E61" si="10">SUM(D59)</f>
        <v>0</v>
      </c>
      <c r="E61" s="11">
        <f t="shared" si="10"/>
        <v>0</v>
      </c>
      <c r="F61" s="11">
        <f>SUM(F59:F60)</f>
        <v>205</v>
      </c>
      <c r="G61" s="11">
        <f t="shared" ref="G61:H61" si="11">SUM(G59:G60)</f>
        <v>0</v>
      </c>
      <c r="H61" s="11">
        <f t="shared" si="11"/>
        <v>205</v>
      </c>
      <c r="I61" s="14"/>
      <c r="J61" s="53"/>
    </row>
    <row r="62" spans="1:10" ht="21" customHeight="1" x14ac:dyDescent="0.25">
      <c r="A62" s="35">
        <v>9</v>
      </c>
      <c r="B62" s="28" t="s">
        <v>35</v>
      </c>
      <c r="C62" s="31">
        <v>0</v>
      </c>
      <c r="D62" s="42">
        <v>0</v>
      </c>
      <c r="E62" s="31">
        <f t="shared" si="3"/>
        <v>0</v>
      </c>
      <c r="F62" s="8">
        <v>0</v>
      </c>
      <c r="G62" s="8">
        <v>0</v>
      </c>
      <c r="H62" s="8">
        <f t="shared" si="5"/>
        <v>0</v>
      </c>
      <c r="I62" s="13"/>
      <c r="J62" s="43" t="s">
        <v>36</v>
      </c>
    </row>
    <row r="63" spans="1:10" ht="21" customHeight="1" x14ac:dyDescent="0.25">
      <c r="A63" s="35"/>
      <c r="B63" s="28"/>
      <c r="C63" s="31"/>
      <c r="D63" s="42"/>
      <c r="E63" s="31"/>
      <c r="F63" s="8">
        <v>0</v>
      </c>
      <c r="G63" s="8">
        <v>0</v>
      </c>
      <c r="H63" s="8">
        <f t="shared" si="5"/>
        <v>0</v>
      </c>
      <c r="I63" s="13"/>
      <c r="J63" s="44"/>
    </row>
    <row r="64" spans="1:10" ht="21" customHeight="1" x14ac:dyDescent="0.25">
      <c r="A64" s="35"/>
      <c r="B64" s="28"/>
      <c r="C64" s="31"/>
      <c r="D64" s="42"/>
      <c r="E64" s="31"/>
      <c r="F64" s="8">
        <v>0</v>
      </c>
      <c r="G64" s="8">
        <v>0</v>
      </c>
      <c r="H64" s="8">
        <f t="shared" si="5"/>
        <v>0</v>
      </c>
      <c r="I64" s="13"/>
      <c r="J64" s="44"/>
    </row>
    <row r="65" spans="1:10" s="1" customFormat="1" ht="21" customHeight="1" x14ac:dyDescent="0.25">
      <c r="A65" s="9"/>
      <c r="B65" s="10" t="s">
        <v>37</v>
      </c>
      <c r="C65" s="11">
        <f>SUM(C62)</f>
        <v>0</v>
      </c>
      <c r="D65" s="11">
        <f t="shared" ref="D65:E65" si="12">SUM(D62)</f>
        <v>0</v>
      </c>
      <c r="E65" s="11">
        <f t="shared" si="12"/>
        <v>0</v>
      </c>
      <c r="F65" s="11">
        <f>SUM(F62:F64)</f>
        <v>0</v>
      </c>
      <c r="G65" s="11">
        <f t="shared" ref="G65:H65" si="13">SUM(G62:G64)</f>
        <v>0</v>
      </c>
      <c r="H65" s="11">
        <f t="shared" si="13"/>
        <v>0</v>
      </c>
      <c r="I65" s="14"/>
      <c r="J65" s="45"/>
    </row>
    <row r="66" spans="1:10" ht="21" customHeight="1" x14ac:dyDescent="0.25">
      <c r="A66" s="36">
        <v>10</v>
      </c>
      <c r="B66" s="28" t="s">
        <v>38</v>
      </c>
      <c r="C66" s="31">
        <v>0</v>
      </c>
      <c r="D66" s="42"/>
      <c r="E66" s="31">
        <f t="shared" si="3"/>
        <v>0</v>
      </c>
      <c r="F66" s="8">
        <v>4500</v>
      </c>
      <c r="G66" s="8">
        <v>0</v>
      </c>
      <c r="H66" s="8">
        <f t="shared" si="5"/>
        <v>4500</v>
      </c>
      <c r="I66" s="20" t="s">
        <v>53</v>
      </c>
      <c r="J66" s="46"/>
    </row>
    <row r="67" spans="1:10" ht="21" customHeight="1" x14ac:dyDescent="0.25">
      <c r="A67" s="38"/>
      <c r="B67" s="28"/>
      <c r="C67" s="31"/>
      <c r="D67" s="42"/>
      <c r="E67" s="31"/>
      <c r="F67" s="8">
        <f>2600+4665.81</f>
        <v>7265.81</v>
      </c>
      <c r="G67" s="8">
        <v>0</v>
      </c>
      <c r="H67" s="8">
        <f t="shared" ref="H67:H72" si="14">F67+G67</f>
        <v>7265.81</v>
      </c>
      <c r="I67" s="20" t="s">
        <v>54</v>
      </c>
      <c r="J67" s="47"/>
    </row>
    <row r="68" spans="1:10" ht="21" customHeight="1" x14ac:dyDescent="0.25">
      <c r="A68" s="38"/>
      <c r="B68" s="28"/>
      <c r="C68" s="31"/>
      <c r="D68" s="42"/>
      <c r="E68" s="31"/>
      <c r="F68" s="8">
        <v>0</v>
      </c>
      <c r="G68" s="8">
        <v>0</v>
      </c>
      <c r="H68" s="8">
        <f t="shared" si="14"/>
        <v>0</v>
      </c>
      <c r="I68" s="20"/>
      <c r="J68" s="47"/>
    </row>
    <row r="69" spans="1:10" ht="21" customHeight="1" x14ac:dyDescent="0.25">
      <c r="A69" s="38"/>
      <c r="B69" s="28"/>
      <c r="C69" s="31"/>
      <c r="D69" s="42"/>
      <c r="E69" s="31"/>
      <c r="F69" s="8">
        <v>0</v>
      </c>
      <c r="G69" s="8">
        <v>0</v>
      </c>
      <c r="H69" s="8">
        <f t="shared" si="14"/>
        <v>0</v>
      </c>
      <c r="I69" s="13"/>
      <c r="J69" s="47"/>
    </row>
    <row r="70" spans="1:10" ht="21" customHeight="1" x14ac:dyDescent="0.25">
      <c r="A70" s="38"/>
      <c r="B70" s="28"/>
      <c r="C70" s="31"/>
      <c r="D70" s="42"/>
      <c r="E70" s="31"/>
      <c r="F70" s="8">
        <v>0</v>
      </c>
      <c r="G70" s="8">
        <v>0</v>
      </c>
      <c r="H70" s="8">
        <f t="shared" si="14"/>
        <v>0</v>
      </c>
      <c r="I70" s="13"/>
      <c r="J70" s="47"/>
    </row>
    <row r="71" spans="1:10" ht="21" customHeight="1" x14ac:dyDescent="0.25">
      <c r="A71" s="38"/>
      <c r="B71" s="28"/>
      <c r="C71" s="31"/>
      <c r="D71" s="42"/>
      <c r="E71" s="31"/>
      <c r="F71" s="8">
        <v>0</v>
      </c>
      <c r="G71" s="8">
        <v>0</v>
      </c>
      <c r="H71" s="8">
        <f t="shared" si="14"/>
        <v>0</v>
      </c>
      <c r="I71" s="13"/>
      <c r="J71" s="47"/>
    </row>
    <row r="72" spans="1:10" ht="21" customHeight="1" x14ac:dyDescent="0.25">
      <c r="A72" s="37"/>
      <c r="B72" s="28"/>
      <c r="C72" s="31"/>
      <c r="D72" s="42"/>
      <c r="E72" s="31"/>
      <c r="F72" s="8">
        <v>0</v>
      </c>
      <c r="G72" s="8">
        <v>0</v>
      </c>
      <c r="H72" s="8">
        <f t="shared" si="14"/>
        <v>0</v>
      </c>
      <c r="I72" s="13"/>
      <c r="J72" s="47"/>
    </row>
    <row r="73" spans="1:10" s="1" customFormat="1" ht="21" customHeight="1" x14ac:dyDescent="0.25">
      <c r="A73" s="9"/>
      <c r="B73" s="10" t="s">
        <v>39</v>
      </c>
      <c r="C73" s="11">
        <f>SUM(C66)</f>
        <v>0</v>
      </c>
      <c r="D73" s="11">
        <f>SUM(D66)</f>
        <v>0</v>
      </c>
      <c r="E73" s="11">
        <f>SUM(E66)</f>
        <v>0</v>
      </c>
      <c r="F73" s="11">
        <f>SUM(F66:F72)</f>
        <v>11765.810000000001</v>
      </c>
      <c r="G73" s="11">
        <f>SUM(G66:G72)</f>
        <v>0</v>
      </c>
      <c r="H73" s="11">
        <f>SUM(H66:H72)</f>
        <v>11765.810000000001</v>
      </c>
      <c r="I73" s="14"/>
      <c r="J73" s="48"/>
    </row>
    <row r="74" spans="1:10" ht="21" customHeight="1" x14ac:dyDescent="0.25">
      <c r="A74" s="9"/>
      <c r="B74" s="10" t="s">
        <v>40</v>
      </c>
      <c r="C74" s="11">
        <f t="shared" ref="C74:E74" si="15">SUM(C73,C65,C61,C58,C53,C48,C40,C25,C17,C14)</f>
        <v>0</v>
      </c>
      <c r="D74" s="11">
        <f t="shared" si="15"/>
        <v>0</v>
      </c>
      <c r="E74" s="11">
        <f t="shared" si="15"/>
        <v>0</v>
      </c>
      <c r="F74" s="11">
        <f>SUM(F73,F65,F61,F58,F53,F48,F40,F25,F17,F14)</f>
        <v>62242.549999999996</v>
      </c>
      <c r="G74" s="11">
        <f>SUM(G73,G65,G61,G58,G53,G48,G40,G25,G17,G14)</f>
        <v>45</v>
      </c>
      <c r="H74" s="11">
        <f>SUM(H73,H65,H61,H58,H53,H48,H40,H25,H17,H14)</f>
        <v>62287.549999999996</v>
      </c>
      <c r="I74" s="14"/>
      <c r="J74" s="15"/>
    </row>
    <row r="78" spans="1:10" ht="21" customHeight="1" x14ac:dyDescent="0.25">
      <c r="A78" s="25" t="s">
        <v>41</v>
      </c>
      <c r="B78" s="26"/>
      <c r="C78" s="27" t="s">
        <v>42</v>
      </c>
      <c r="D78" s="27"/>
      <c r="E78" s="27" t="s">
        <v>43</v>
      </c>
      <c r="F78" s="27"/>
      <c r="G78" s="27" t="s">
        <v>44</v>
      </c>
      <c r="H78" s="27"/>
      <c r="I78" s="16" t="s">
        <v>45</v>
      </c>
    </row>
    <row r="79" spans="1:10" ht="21" customHeight="1" x14ac:dyDescent="0.25">
      <c r="A79" s="32">
        <f>C74</f>
        <v>0</v>
      </c>
      <c r="B79" s="33"/>
      <c r="C79" s="33">
        <f>H74</f>
        <v>62287.549999999996</v>
      </c>
      <c r="D79" s="33"/>
      <c r="E79" s="33">
        <f>F74</f>
        <v>62242.549999999996</v>
      </c>
      <c r="F79" s="33"/>
      <c r="G79" s="33">
        <f>G74</f>
        <v>45</v>
      </c>
      <c r="H79" s="33"/>
      <c r="I79" s="17">
        <f>A79-C79</f>
        <v>-62287.549999999996</v>
      </c>
    </row>
    <row r="81" spans="1:9" ht="21" customHeight="1" x14ac:dyDescent="0.25">
      <c r="A81" s="18" t="s">
        <v>46</v>
      </c>
      <c r="B81" s="1"/>
      <c r="C81" s="19" t="s">
        <v>47</v>
      </c>
      <c r="D81" s="18"/>
      <c r="E81" s="18" t="s">
        <v>48</v>
      </c>
      <c r="F81" s="18"/>
      <c r="G81" s="18" t="s">
        <v>49</v>
      </c>
      <c r="H81" s="18"/>
      <c r="I81" s="1"/>
    </row>
  </sheetData>
  <mergeCells count="76">
    <mergeCell ref="B26:B39"/>
    <mergeCell ref="A26:A39"/>
    <mergeCell ref="A41:A47"/>
    <mergeCell ref="B41:B47"/>
    <mergeCell ref="C41:C47"/>
    <mergeCell ref="D41:D47"/>
    <mergeCell ref="E41:E47"/>
    <mergeCell ref="E66:E72"/>
    <mergeCell ref="J62:J65"/>
    <mergeCell ref="J66:J73"/>
    <mergeCell ref="H4:I5"/>
    <mergeCell ref="J26:J40"/>
    <mergeCell ref="J41:J48"/>
    <mergeCell ref="J49:J53"/>
    <mergeCell ref="J54:J58"/>
    <mergeCell ref="J59:J61"/>
    <mergeCell ref="J4:J5"/>
    <mergeCell ref="J6:J7"/>
    <mergeCell ref="J8:J14"/>
    <mergeCell ref="J15:J17"/>
    <mergeCell ref="J18:J25"/>
    <mergeCell ref="E26:E39"/>
    <mergeCell ref="D49:D52"/>
    <mergeCell ref="E49:E52"/>
    <mergeCell ref="E54:E57"/>
    <mergeCell ref="E59:E60"/>
    <mergeCell ref="E62:E64"/>
    <mergeCell ref="D8:D13"/>
    <mergeCell ref="D15:D16"/>
    <mergeCell ref="D18:D24"/>
    <mergeCell ref="E8:E13"/>
    <mergeCell ref="E15:E16"/>
    <mergeCell ref="E18:E24"/>
    <mergeCell ref="D26:D39"/>
    <mergeCell ref="C59:C60"/>
    <mergeCell ref="C62:C64"/>
    <mergeCell ref="C66:C72"/>
    <mergeCell ref="D54:D57"/>
    <mergeCell ref="D59:D60"/>
    <mergeCell ref="D62:D64"/>
    <mergeCell ref="D66:D72"/>
    <mergeCell ref="C15:C16"/>
    <mergeCell ref="C18:C24"/>
    <mergeCell ref="C49:C52"/>
    <mergeCell ref="C54:C57"/>
    <mergeCell ref="C26:C39"/>
    <mergeCell ref="A79:B79"/>
    <mergeCell ref="C79:D79"/>
    <mergeCell ref="E79:F79"/>
    <mergeCell ref="G79:H79"/>
    <mergeCell ref="A6:A7"/>
    <mergeCell ref="A8:A13"/>
    <mergeCell ref="A15:A16"/>
    <mergeCell ref="A18:A24"/>
    <mergeCell ref="A49:A52"/>
    <mergeCell ref="A54:A57"/>
    <mergeCell ref="A59:A60"/>
    <mergeCell ref="A62:A64"/>
    <mergeCell ref="A66:A72"/>
    <mergeCell ref="B6:B7"/>
    <mergeCell ref="B66:B72"/>
    <mergeCell ref="C2:H2"/>
    <mergeCell ref="C6:E6"/>
    <mergeCell ref="F6:I6"/>
    <mergeCell ref="A78:B78"/>
    <mergeCell ref="C78:D78"/>
    <mergeCell ref="E78:F78"/>
    <mergeCell ref="G78:H78"/>
    <mergeCell ref="B8:B13"/>
    <mergeCell ref="B15:B16"/>
    <mergeCell ref="B18:B24"/>
    <mergeCell ref="B49:B52"/>
    <mergeCell ref="B54:B57"/>
    <mergeCell ref="B59:B60"/>
    <mergeCell ref="B62:B64"/>
    <mergeCell ref="C8:C13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2024-11-27T11:08:09Z</cp:lastPrinted>
  <dcterms:created xsi:type="dcterms:W3CDTF">2014-04-15T08:52:00Z</dcterms:created>
  <dcterms:modified xsi:type="dcterms:W3CDTF">2024-11-27T11:10:37Z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