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zuoquan/Desktop/康辉 阎晓畅/"/>
    </mc:Choice>
  </mc:AlternateContent>
  <bookViews>
    <workbookView xWindow="0" yWindow="460" windowWidth="25600" windowHeight="15460" tabRatio="500"/>
  </bookViews>
  <sheets>
    <sheet name="Av quotation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I34" i="1"/>
  <c r="I33" i="1"/>
  <c r="I25" i="1"/>
  <c r="I39" i="1"/>
  <c r="I37" i="1"/>
  <c r="I27" i="1"/>
  <c r="I20" i="1"/>
  <c r="H57" i="1"/>
  <c r="I57" i="1"/>
  <c r="I56" i="1"/>
  <c r="I58" i="1"/>
  <c r="I23" i="1"/>
  <c r="I10" i="1"/>
  <c r="I11" i="1"/>
  <c r="I12" i="1"/>
  <c r="I13" i="1"/>
  <c r="I14" i="1"/>
  <c r="I15" i="1"/>
  <c r="I16" i="1"/>
  <c r="I17" i="1"/>
  <c r="I18" i="1"/>
  <c r="I9" i="1"/>
  <c r="I21" i="1"/>
  <c r="I22" i="1"/>
  <c r="I24" i="1"/>
  <c r="I26" i="1"/>
  <c r="I28" i="1"/>
  <c r="I29" i="1"/>
  <c r="I30" i="1"/>
  <c r="I35" i="1"/>
  <c r="I38" i="1"/>
  <c r="I40" i="1"/>
  <c r="I41" i="1"/>
  <c r="I42" i="1"/>
  <c r="I43" i="1"/>
  <c r="I44" i="1"/>
  <c r="I45" i="1"/>
  <c r="I46" i="1"/>
  <c r="I47" i="1"/>
  <c r="I50" i="1"/>
  <c r="I51" i="1"/>
  <c r="I52" i="1"/>
  <c r="I53" i="1"/>
  <c r="I54" i="1"/>
  <c r="I55" i="1"/>
  <c r="I49" i="1"/>
</calcChain>
</file>

<file path=xl/sharedStrings.xml><?xml version="1.0" encoding="utf-8"?>
<sst xmlns="http://schemas.openxmlformats.org/spreadsheetml/2006/main" count="114" uniqueCount="105">
  <si>
    <t>提交日期：</t>
    <phoneticPr fontId="1" type="noConversion"/>
  </si>
  <si>
    <t>Item</t>
    <phoneticPr fontId="1" type="noConversion"/>
  </si>
  <si>
    <t>Equipment</t>
    <phoneticPr fontId="1" type="noConversion"/>
  </si>
  <si>
    <t>Specification</t>
    <phoneticPr fontId="1" type="noConversion"/>
  </si>
  <si>
    <t>Quantity</t>
    <phoneticPr fontId="1" type="noConversion"/>
  </si>
  <si>
    <t>Days</t>
    <phoneticPr fontId="1" type="noConversion"/>
  </si>
  <si>
    <t>Unit Price</t>
    <phoneticPr fontId="1" type="noConversion"/>
  </si>
  <si>
    <t>Sub-total(RMB)</t>
    <phoneticPr fontId="1" type="noConversion"/>
  </si>
  <si>
    <t xml:space="preserve">   视频系统 Video Systemt:</t>
    <phoneticPr fontId="1" type="noConversion"/>
  </si>
  <si>
    <t xml:space="preserve">   音频系统 Audio Systemt:</t>
    <phoneticPr fontId="1" type="noConversion"/>
  </si>
  <si>
    <t xml:space="preserve">   通讯系统 Communication Systemt:</t>
    <phoneticPr fontId="1" type="noConversion"/>
  </si>
  <si>
    <t xml:space="preserve">   灯光系统 Lighting Systemt:</t>
    <phoneticPr fontId="1" type="noConversion"/>
  </si>
  <si>
    <t xml:space="preserve">   其他费用 Others Fee:</t>
    <phoneticPr fontId="1" type="noConversion"/>
  </si>
  <si>
    <t xml:space="preserve">   增值税发票 Tax:</t>
    <phoneticPr fontId="1" type="noConversion"/>
  </si>
  <si>
    <t>费用合计 Total cost (RMB):</t>
    <phoneticPr fontId="1" type="noConversion"/>
  </si>
  <si>
    <t>打包价 Package (RMB):</t>
    <phoneticPr fontId="1" type="noConversion"/>
  </si>
  <si>
    <t>LED屏幕</t>
    <phoneticPr fontId="1" type="noConversion"/>
  </si>
  <si>
    <t>液晶监视器</t>
  </si>
  <si>
    <t>液晶显示屏</t>
    <phoneticPr fontId="5" type="noConversion"/>
  </si>
  <si>
    <t>TCL  LE50D69</t>
    <phoneticPr fontId="5" type="noConversion"/>
  </si>
  <si>
    <t>电柜</t>
    <phoneticPr fontId="5" type="noConversion"/>
  </si>
  <si>
    <t>专业翻页器</t>
    <phoneticPr fontId="5" type="noConversion"/>
  </si>
  <si>
    <t>光纤系统</t>
    <phoneticPr fontId="5" type="noConversion"/>
  </si>
  <si>
    <t>配套线材</t>
    <phoneticPr fontId="5" type="noConversion"/>
  </si>
  <si>
    <t>Free</t>
    <phoneticPr fontId="1" type="noConversion"/>
  </si>
  <si>
    <t xml:space="preserve">低音音箱 </t>
    <phoneticPr fontId="5" type="noConversion"/>
  </si>
  <si>
    <t xml:space="preserve">数字调音台 </t>
    <phoneticPr fontId="5" type="noConversion"/>
  </si>
  <si>
    <t>无线手持麦克风</t>
    <phoneticPr fontId="5" type="noConversion"/>
  </si>
  <si>
    <t>无线肉色头戴麦克风</t>
    <phoneticPr fontId="5" type="noConversion"/>
  </si>
  <si>
    <t xml:space="preserve">天线放大器 </t>
    <phoneticPr fontId="5" type="noConversion"/>
  </si>
  <si>
    <t>鹅颈麦克风</t>
    <phoneticPr fontId="5" type="noConversion"/>
  </si>
  <si>
    <t>音频电脑</t>
    <phoneticPr fontId="5" type="noConversion"/>
  </si>
  <si>
    <t>电柜</t>
    <phoneticPr fontId="5" type="noConversion"/>
  </si>
  <si>
    <t>Free</t>
    <phoneticPr fontId="5" type="noConversion"/>
  </si>
  <si>
    <t>对讲机</t>
    <phoneticPr fontId="5" type="noConversion"/>
  </si>
  <si>
    <t>HYT TC620</t>
    <phoneticPr fontId="5" type="noConversion"/>
  </si>
  <si>
    <t>成像灯</t>
    <phoneticPr fontId="5" type="noConversion"/>
  </si>
  <si>
    <t>追光灯</t>
    <phoneticPr fontId="5" type="noConversion"/>
  </si>
  <si>
    <t>电脑灯调光台</t>
    <phoneticPr fontId="5" type="noConversion"/>
  </si>
  <si>
    <t>信号放大器</t>
    <phoneticPr fontId="5" type="noConversion"/>
  </si>
  <si>
    <t>数字硅车</t>
    <phoneticPr fontId="5" type="noConversion"/>
  </si>
  <si>
    <t>主配电缆</t>
    <phoneticPr fontId="5" type="noConversion"/>
  </si>
  <si>
    <t>项目经理</t>
    <phoneticPr fontId="5" type="noConversion"/>
  </si>
  <si>
    <t>视频操控师</t>
    <phoneticPr fontId="5" type="noConversion"/>
  </si>
  <si>
    <t>音响师</t>
    <phoneticPr fontId="5" type="noConversion"/>
  </si>
  <si>
    <t>灯光师</t>
    <phoneticPr fontId="5" type="noConversion"/>
  </si>
  <si>
    <t>技术人员</t>
    <phoneticPr fontId="5" type="noConversion"/>
  </si>
  <si>
    <t>市内运费</t>
    <phoneticPr fontId="5" type="noConversion"/>
  </si>
  <si>
    <t xml:space="preserve">Switcher Operator </t>
    <phoneticPr fontId="5" type="noConversion"/>
  </si>
  <si>
    <t>Digital mixer Operator</t>
    <phoneticPr fontId="5" type="noConversion"/>
  </si>
  <si>
    <t>Technician</t>
    <phoneticPr fontId="5" type="noConversion"/>
  </si>
  <si>
    <t>Local  transport costs</t>
    <phoneticPr fontId="5" type="noConversion"/>
  </si>
  <si>
    <t>F.A.L 1200w</t>
    <phoneticPr fontId="5" type="noConversion"/>
  </si>
  <si>
    <t>TL D-net8</t>
    <phoneticPr fontId="5" type="noConversion"/>
  </si>
  <si>
    <t>50m</t>
    <phoneticPr fontId="5" type="noConversion"/>
  </si>
  <si>
    <t>Free</t>
    <phoneticPr fontId="1" type="noConversion"/>
  </si>
  <si>
    <t>JBL PRX612M</t>
    <phoneticPr fontId="5" type="noConversion"/>
  </si>
  <si>
    <t>SHURE UA845-US,UA870WB</t>
    <phoneticPr fontId="5" type="noConversion"/>
  </si>
  <si>
    <t>SHURE MX-418S</t>
    <phoneticPr fontId="5" type="noConversion"/>
  </si>
  <si>
    <t xml:space="preserve">TL 34L </t>
    <phoneticPr fontId="5" type="noConversion"/>
  </si>
  <si>
    <t>设备方案 AV quotation：</t>
    <phoneticPr fontId="1" type="noConversion"/>
  </si>
  <si>
    <t>Truss单柱(Black)</t>
    <phoneticPr fontId="5" type="noConversion"/>
  </si>
  <si>
    <t xml:space="preserve">TL 34L </t>
    <phoneticPr fontId="5" type="noConversion"/>
  </si>
  <si>
    <t xml:space="preserve">以上报价有效期: </t>
    <phoneticPr fontId="1" type="noConversion"/>
  </si>
  <si>
    <t>项目编号 NO：</t>
    <phoneticPr fontId="1" type="noConversion"/>
  </si>
  <si>
    <t>Item Supervise</t>
    <phoneticPr fontId="5" type="noConversion"/>
  </si>
  <si>
    <t>300mm ×3000mm</t>
    <phoneticPr fontId="5" type="noConversion"/>
  </si>
  <si>
    <t>IBM T420</t>
    <phoneticPr fontId="5" type="noConversion"/>
  </si>
  <si>
    <t>三合一光束电脑灯</t>
    <phoneticPr fontId="5" type="noConversion"/>
  </si>
  <si>
    <t xml:space="preserve">主扩音箱 </t>
    <phoneticPr fontId="5" type="noConversion"/>
  </si>
  <si>
    <t xml:space="preserve">SHURE ULX-D Beta 53 </t>
    <phoneticPr fontId="5" type="noConversion"/>
  </si>
  <si>
    <t>苹果电脑</t>
    <phoneticPr fontId="5" type="noConversion"/>
  </si>
  <si>
    <t>LED PAR</t>
    <phoneticPr fontId="5" type="noConversion"/>
  </si>
  <si>
    <t>高清矩阵切换器</t>
    <phoneticPr fontId="5" type="noConversion"/>
  </si>
  <si>
    <t>MAGNIMAGE 590H</t>
    <phoneticPr fontId="1" type="noConversion"/>
  </si>
  <si>
    <t>SHURE ULX-D Beta 58</t>
    <phoneticPr fontId="5" type="noConversion"/>
  </si>
  <si>
    <t>RGB 24CHA</t>
    <phoneticPr fontId="5" type="noConversion"/>
  </si>
  <si>
    <t>PERFECT CUE  D'SAN PC-433SYS</t>
    <phoneticPr fontId="5" type="noConversion"/>
  </si>
  <si>
    <t>JBL PRX618S-XLF</t>
    <phoneticPr fontId="5" type="noConversion"/>
  </si>
  <si>
    <t>MarBook Pro15"</t>
    <phoneticPr fontId="5" type="noConversion"/>
  </si>
  <si>
    <t>LED处理器</t>
    <phoneticPr fontId="1" type="noConversion"/>
  </si>
  <si>
    <t>MIG-560D</t>
    <phoneticPr fontId="1" type="noConversion"/>
  </si>
  <si>
    <t>Midas M32</t>
    <phoneticPr fontId="5" type="noConversion"/>
  </si>
  <si>
    <t>GTD-330 BSW</t>
    <phoneticPr fontId="5" type="noConversion"/>
  </si>
  <si>
    <t>项目负责人 PIC： 左全 13381110780</t>
    <rPh sb="11" eb="12">
      <t>zuo quan</t>
    </rPh>
    <phoneticPr fontId="1" type="noConversion"/>
  </si>
  <si>
    <t>DELL  LCD 24"  （16 : 10）</t>
    <phoneticPr fontId="5" type="noConversion"/>
  </si>
  <si>
    <t xml:space="preserve">ETC SOURCE 750w 19° 26°  </t>
    <phoneticPr fontId="5" type="noConversion"/>
  </si>
  <si>
    <t>VIKY LP-354</t>
    <phoneticPr fontId="5" type="noConversion"/>
  </si>
  <si>
    <t>AVOLITES PEARL2010</t>
    <phoneticPr fontId="5" type="noConversion"/>
  </si>
  <si>
    <t>Grand MA Operator</t>
    <phoneticPr fontId="5" type="noConversion"/>
  </si>
  <si>
    <t>本地活动前两周，外阜项目前三周</t>
    <rPh sb="5" eb="6">
      <t>liang</t>
    </rPh>
    <rPh sb="13" eb="14">
      <t>san</t>
    </rPh>
    <phoneticPr fontId="1" type="noConversion"/>
  </si>
  <si>
    <t xml:space="preserve">Optical Fiber Syestem  </t>
    <phoneticPr fontId="5" type="noConversion"/>
  </si>
  <si>
    <t>Chao沸点 Chao生活</t>
    <rPh sb="4" eb="5">
      <t>fei dian</t>
    </rPh>
    <rPh sb="11" eb="12">
      <t>sheng huo</t>
    </rPh>
    <phoneticPr fontId="1" type="noConversion"/>
  </si>
  <si>
    <t>客户名称 Client Name: 康辉会展 阎小畅</t>
    <rPh sb="18" eb="19">
      <t>kang hui</t>
    </rPh>
    <rPh sb="20" eb="21">
      <t>hui zhan</t>
    </rPh>
    <rPh sb="23" eb="24">
      <t>yan</t>
    </rPh>
    <rPh sb="24" eb="25">
      <t>xiao</t>
    </rPh>
    <rPh sb="25" eb="26">
      <t>chang</t>
    </rPh>
    <phoneticPr fontId="1" type="noConversion"/>
  </si>
  <si>
    <t>项目地点 Location: 朝阳区四季</t>
    <rPh sb="15" eb="16">
      <t>chao yang qu</t>
    </rPh>
    <rPh sb="18" eb="19">
      <t>si ji</t>
    </rPh>
    <phoneticPr fontId="1" type="noConversion"/>
  </si>
  <si>
    <t>项目日期 Event Time: 5.22</t>
    <phoneticPr fontId="1" type="noConversion"/>
  </si>
  <si>
    <t>项目进场时间 Setup Time: 5.21</t>
    <phoneticPr fontId="1" type="noConversion"/>
  </si>
  <si>
    <t>P3.9: 500mm x 500mm, Pixel: 2560 x 1152,  Size: 10000mm x 4500mm    (20 x 9piece)</t>
    <phoneticPr fontId="1" type="noConversion"/>
  </si>
  <si>
    <t xml:space="preserve">返送音箱 </t>
    <rPh sb="0" eb="1">
      <t>fan song</t>
    </rPh>
    <phoneticPr fontId="5" type="noConversion"/>
  </si>
  <si>
    <t>无线耳返</t>
    <phoneticPr fontId="5" type="noConversion"/>
  </si>
  <si>
    <t>SENHEISER EW300 IEM G3</t>
    <phoneticPr fontId="5" type="noConversion"/>
  </si>
  <si>
    <t>无线对讲主机</t>
    <phoneticPr fontId="5" type="noConversion"/>
  </si>
  <si>
    <t>CLEAR-COM BS210</t>
    <phoneticPr fontId="5" type="noConversion"/>
  </si>
  <si>
    <t>无线接收机及耳机</t>
    <phoneticPr fontId="5" type="noConversion"/>
  </si>
  <si>
    <t>CLEAR-COM BP210+HS15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</si>
</sst>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0" fontId="8" fillId="3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1" xfId="0" applyFont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1" fillId="0" borderId="1" xfId="35" applyFont="1" applyBorder="1" applyAlignment="1">
      <alignment horizontal="left" vertical="center"/>
    </xf>
    <xf numFmtId="0" fontId="11" fillId="0" borderId="1" xfId="36" applyFont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176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39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left" vertical="center"/>
    </xf>
    <xf numFmtId="0" fontId="11" fillId="3" borderId="1" xfId="36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8" fillId="0" borderId="1" xfId="35" applyFont="1" applyBorder="1" applyAlignment="1">
      <alignment horizontal="left" vertical="center"/>
    </xf>
    <xf numFmtId="0" fontId="8" fillId="3" borderId="1" xfId="36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0" borderId="1" xfId="36" applyFont="1" applyBorder="1" applyAlignment="1">
      <alignment horizontal="left" vertical="center"/>
    </xf>
    <xf numFmtId="0" fontId="8" fillId="0" borderId="1" xfId="39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/>
    <xf numFmtId="0" fontId="10" fillId="0" borderId="0" xfId="0" applyFont="1" applyFill="1"/>
    <xf numFmtId="0" fontId="8" fillId="5" borderId="1" xfId="35" applyFont="1" applyFill="1" applyBorder="1" applyAlignment="1">
      <alignment horizontal="left" vertical="center"/>
    </xf>
    <xf numFmtId="176" fontId="8" fillId="4" borderId="1" xfId="0" applyNumberFormat="1" applyFont="1" applyFill="1" applyBorder="1" applyAlignment="1">
      <alignment horizontal="left" vertical="center"/>
    </xf>
    <xf numFmtId="0" fontId="8" fillId="3" borderId="2" xfId="36" applyFont="1" applyFill="1" applyBorder="1" applyAlignment="1">
      <alignment horizontal="left" vertical="center"/>
    </xf>
    <xf numFmtId="0" fontId="8" fillId="3" borderId="4" xfId="36" applyFont="1" applyFill="1" applyBorder="1" applyAlignment="1">
      <alignment horizontal="left" vertical="center"/>
    </xf>
    <xf numFmtId="0" fontId="8" fillId="0" borderId="2" xfId="36" applyFont="1" applyBorder="1" applyAlignment="1">
      <alignment horizontal="left" vertical="center"/>
    </xf>
    <xf numFmtId="0" fontId="8" fillId="0" borderId="4" xfId="36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2" xfId="36" applyFont="1" applyBorder="1" applyAlignment="1">
      <alignment horizontal="left" vertical="center" wrapText="1"/>
    </xf>
    <xf numFmtId="0" fontId="8" fillId="0" borderId="4" xfId="36" applyFont="1" applyBorder="1" applyAlignment="1">
      <alignment horizontal="left" vertical="center" wrapText="1"/>
    </xf>
    <xf numFmtId="0" fontId="11" fillId="0" borderId="2" xfId="36" applyFont="1" applyBorder="1" applyAlignment="1">
      <alignment horizontal="left" vertical="center"/>
    </xf>
    <xf numFmtId="0" fontId="11" fillId="0" borderId="4" xfId="36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" xfId="36" applyFont="1" applyBorder="1" applyAlignment="1">
      <alignment horizontal="left" vertical="center" wrapText="1"/>
    </xf>
    <xf numFmtId="0" fontId="12" fillId="0" borderId="4" xfId="36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9" fontId="11" fillId="0" borderId="2" xfId="39" applyNumberFormat="1" applyFont="1" applyBorder="1" applyAlignment="1">
      <alignment horizontal="left" vertical="center"/>
    </xf>
    <xf numFmtId="9" fontId="11" fillId="0" borderId="4" xfId="39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8" fillId="0" borderId="2" xfId="39" applyFont="1" applyBorder="1" applyAlignment="1">
      <alignment horizontal="left" vertical="center"/>
    </xf>
    <xf numFmtId="0" fontId="8" fillId="0" borderId="4" xfId="39" applyFont="1" applyBorder="1" applyAlignment="1">
      <alignment horizontal="left" vertical="center"/>
    </xf>
    <xf numFmtId="9" fontId="8" fillId="0" borderId="2" xfId="39" applyNumberFormat="1" applyFont="1" applyBorder="1" applyAlignment="1">
      <alignment horizontal="left" vertical="center"/>
    </xf>
    <xf numFmtId="9" fontId="8" fillId="0" borderId="4" xfId="39" applyNumberFormat="1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36" applyFont="1" applyFill="1" applyBorder="1" applyAlignment="1">
      <alignment horizontal="left" vertical="center"/>
    </xf>
    <xf numFmtId="0" fontId="8" fillId="0" borderId="4" xfId="36" applyFont="1" applyFill="1" applyBorder="1" applyAlignment="1">
      <alignment horizontal="left" vertical="center"/>
    </xf>
    <xf numFmtId="0" fontId="11" fillId="3" borderId="2" xfId="36" applyFont="1" applyFill="1" applyBorder="1" applyAlignment="1">
      <alignment horizontal="left" vertical="center" wrapText="1"/>
    </xf>
    <xf numFmtId="0" fontId="11" fillId="3" borderId="4" xfId="36" applyFont="1" applyFill="1" applyBorder="1" applyAlignment="1">
      <alignment horizontal="left" vertical="center" wrapText="1"/>
    </xf>
    <xf numFmtId="0" fontId="11" fillId="0" borderId="2" xfId="36" applyFont="1" applyFill="1" applyBorder="1" applyAlignment="1">
      <alignment horizontal="left" vertical="center"/>
    </xf>
    <xf numFmtId="0" fontId="11" fillId="0" borderId="4" xfId="36" applyFont="1" applyFill="1" applyBorder="1" applyAlignment="1">
      <alignment horizontal="left" vertical="center"/>
    </xf>
    <xf numFmtId="0" fontId="12" fillId="0" borderId="2" xfId="36" applyFont="1" applyBorder="1" applyAlignment="1">
      <alignment horizontal="left" vertical="center"/>
    </xf>
    <xf numFmtId="0" fontId="12" fillId="0" borderId="4" xfId="36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2" xfId="36" applyFont="1" applyFill="1" applyBorder="1" applyAlignment="1">
      <alignment horizontal="left" vertical="center" wrapText="1"/>
    </xf>
    <xf numFmtId="0" fontId="8" fillId="3" borderId="4" xfId="36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35" applyFont="1" applyBorder="1" applyAlignment="1">
      <alignment horizontal="left" vertical="center"/>
    </xf>
    <xf numFmtId="0" fontId="10" fillId="0" borderId="2" xfId="36" applyFont="1" applyBorder="1" applyAlignment="1">
      <alignment horizontal="left" vertical="center"/>
    </xf>
    <xf numFmtId="0" fontId="10" fillId="0" borderId="4" xfId="36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176" fontId="10" fillId="3" borderId="1" xfId="0" applyNumberFormat="1" applyFont="1" applyFill="1" applyBorder="1" applyAlignment="1">
      <alignment horizontal="left" vertical="center"/>
    </xf>
    <xf numFmtId="0" fontId="10" fillId="3" borderId="1" xfId="36" applyFont="1" applyFill="1" applyBorder="1" applyAlignment="1">
      <alignment horizontal="left" vertical="center"/>
    </xf>
    <xf numFmtId="0" fontId="10" fillId="3" borderId="2" xfId="36" applyFont="1" applyFill="1" applyBorder="1" applyAlignment="1">
      <alignment horizontal="left" vertical="center"/>
    </xf>
    <xf numFmtId="0" fontId="10" fillId="3" borderId="4" xfId="36" applyFont="1" applyFill="1" applyBorder="1" applyAlignment="1">
      <alignment horizontal="left" vertical="center"/>
    </xf>
    <xf numFmtId="0" fontId="10" fillId="0" borderId="1" xfId="36" applyFont="1" applyBorder="1" applyAlignment="1">
      <alignment horizontal="left" vertical="center"/>
    </xf>
    <xf numFmtId="0" fontId="10" fillId="0" borderId="2" xfId="36" applyFont="1" applyBorder="1" applyAlignment="1">
      <alignment horizontal="left" vertical="center" wrapText="1"/>
    </xf>
    <xf numFmtId="0" fontId="10" fillId="0" borderId="4" xfId="36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0" borderId="4" xfId="36" applyFont="1" applyBorder="1" applyAlignment="1">
      <alignment horizontal="left" vertical="center"/>
    </xf>
  </cellXfs>
  <cellStyles count="194">
    <cellStyle name="0,0_x000d__x000d_NA_x000d__x000d_" xfId="35"/>
    <cellStyle name="常规" xfId="0" builtinId="0"/>
    <cellStyle name="常规_Sheet1" xfId="36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7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样式 1" xfId="39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8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1" builtinId="9" hidden="1"/>
    <cellStyle name="已访问的超链接" xfId="163" builtinId="9" hidden="1"/>
    <cellStyle name="已访问的超链接" xfId="165" builtinId="9" hidden="1"/>
    <cellStyle name="已访问的超链接" xfId="167" builtinId="9" hidden="1"/>
    <cellStyle name="已访问的超链接" xfId="169" builtinId="9" hidden="1"/>
    <cellStyle name="已访问的超链接" xfId="171" builtinId="9" hidden="1"/>
    <cellStyle name="已访问的超链接" xfId="173" builtinId="9" hidden="1"/>
    <cellStyle name="已访问的超链接" xfId="175" builtinId="9" hidden="1"/>
    <cellStyle name="已访问的超链接" xfId="177" builtinId="9" hidden="1"/>
    <cellStyle name="已访问的超链接" xfId="179" builtinId="9" hidden="1"/>
    <cellStyle name="已访问的超链接" xfId="181" builtinId="9" hidden="1"/>
    <cellStyle name="已访问的超链接" xfId="183" builtinId="9" hidden="1"/>
    <cellStyle name="已访问的超链接" xfId="185" builtinId="9" hidden="1"/>
    <cellStyle name="已访问的超链接" xfId="187" builtinId="9" hidden="1"/>
    <cellStyle name="已访问的超链接" xfId="189" builtinId="9" hidden="1"/>
    <cellStyle name="已访问的超链接" xfId="191" builtinId="9" hidden="1"/>
    <cellStyle name="已访问的超链接" xfId="19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30080</xdr:rowOff>
    </xdr:from>
    <xdr:to>
      <xdr:col>3</xdr:col>
      <xdr:colOff>581526</xdr:colOff>
      <xdr:row>1</xdr:row>
      <xdr:rowOff>4689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80"/>
          <a:ext cx="3920289" cy="516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="90" zoomScaleNormal="90" zoomScalePageLayoutView="90" workbookViewId="0">
      <selection activeCell="A33" sqref="A33:XFD34"/>
    </sheetView>
  </sheetViews>
  <sheetFormatPr baseColWidth="10" defaultColWidth="10.83203125" defaultRowHeight="18" x14ac:dyDescent="0.25"/>
  <cols>
    <col min="1" max="2" width="9.5" style="3" customWidth="1"/>
    <col min="3" max="3" width="24.83203125" style="3" customWidth="1"/>
    <col min="4" max="4" width="32.6640625" style="3" customWidth="1"/>
    <col min="5" max="5" width="38.83203125" style="3" customWidth="1"/>
    <col min="6" max="7" width="9.83203125" style="3" customWidth="1"/>
    <col min="8" max="8" width="11.5" style="3" customWidth="1"/>
    <col min="9" max="9" width="15.5" style="3" customWidth="1"/>
    <col min="10" max="10" width="20.1640625" style="34" customWidth="1"/>
    <col min="11" max="14" width="10.83203125" style="33"/>
    <col min="15" max="16384" width="10.83203125" style="1"/>
  </cols>
  <sheetData>
    <row r="1" spans="1:14" ht="43" customHeight="1" x14ac:dyDescent="0.25">
      <c r="A1" s="89"/>
      <c r="B1" s="89"/>
      <c r="C1" s="89"/>
      <c r="D1" s="89"/>
      <c r="E1" s="89"/>
      <c r="F1" s="89"/>
      <c r="G1" s="89"/>
      <c r="H1" s="89"/>
      <c r="I1" s="89"/>
    </row>
    <row r="2" spans="1:14" ht="31" customHeight="1" x14ac:dyDescent="0.25">
      <c r="A2" s="91" t="s">
        <v>92</v>
      </c>
      <c r="B2" s="92"/>
      <c r="C2" s="92"/>
      <c r="D2" s="92"/>
      <c r="E2" s="92"/>
      <c r="F2" s="92"/>
      <c r="G2" s="92"/>
      <c r="H2" s="93"/>
      <c r="I2" s="21" t="s">
        <v>0</v>
      </c>
    </row>
    <row r="3" spans="1:14" ht="25" customHeight="1" x14ac:dyDescent="0.25">
      <c r="A3" s="94" t="s">
        <v>60</v>
      </c>
      <c r="B3" s="95"/>
      <c r="C3" s="95"/>
      <c r="D3" s="95"/>
      <c r="E3" s="95"/>
      <c r="F3" s="95"/>
      <c r="G3" s="95"/>
      <c r="H3" s="96"/>
      <c r="I3" s="22">
        <v>43215</v>
      </c>
    </row>
    <row r="4" spans="1:14" ht="25" customHeight="1" x14ac:dyDescent="0.25">
      <c r="A4" s="82" t="s">
        <v>93</v>
      </c>
      <c r="B4" s="84"/>
      <c r="C4" s="84"/>
      <c r="D4" s="84"/>
      <c r="E4" s="77" t="s">
        <v>64</v>
      </c>
      <c r="F4" s="78"/>
      <c r="G4" s="78"/>
      <c r="H4" s="78"/>
      <c r="I4" s="79"/>
    </row>
    <row r="5" spans="1:14" ht="25" customHeight="1" x14ac:dyDescent="0.25">
      <c r="A5" s="82" t="s">
        <v>94</v>
      </c>
      <c r="B5" s="84"/>
      <c r="C5" s="84"/>
      <c r="D5" s="83"/>
      <c r="E5" s="82" t="s">
        <v>84</v>
      </c>
      <c r="F5" s="84"/>
      <c r="G5" s="84"/>
      <c r="H5" s="84"/>
      <c r="I5" s="83"/>
    </row>
    <row r="6" spans="1:14" ht="25" customHeight="1" x14ac:dyDescent="0.25">
      <c r="A6" s="82" t="s">
        <v>95</v>
      </c>
      <c r="B6" s="84"/>
      <c r="C6" s="84"/>
      <c r="D6" s="83"/>
      <c r="E6" s="82" t="s">
        <v>96</v>
      </c>
      <c r="F6" s="84"/>
      <c r="G6" s="84"/>
      <c r="H6" s="84"/>
      <c r="I6" s="83"/>
    </row>
    <row r="7" spans="1:14" ht="25" customHeight="1" x14ac:dyDescent="0.25">
      <c r="A7" s="51"/>
      <c r="B7" s="90"/>
      <c r="C7" s="90"/>
      <c r="D7" s="90"/>
      <c r="E7" s="90"/>
      <c r="F7" s="90"/>
      <c r="G7" s="90"/>
      <c r="H7" s="90"/>
      <c r="I7" s="52"/>
    </row>
    <row r="8" spans="1:14" ht="25" customHeight="1" x14ac:dyDescent="0.25">
      <c r="A8" s="82" t="s">
        <v>1</v>
      </c>
      <c r="B8" s="83"/>
      <c r="C8" s="6" t="s">
        <v>2</v>
      </c>
      <c r="D8" s="82" t="s">
        <v>3</v>
      </c>
      <c r="E8" s="83"/>
      <c r="F8" s="6" t="s">
        <v>4</v>
      </c>
      <c r="G8" s="6" t="s">
        <v>5</v>
      </c>
      <c r="H8" s="6" t="s">
        <v>6</v>
      </c>
      <c r="I8" s="6" t="s">
        <v>7</v>
      </c>
    </row>
    <row r="9" spans="1:14" ht="25" customHeight="1" x14ac:dyDescent="0.25">
      <c r="A9" s="41" t="s">
        <v>8</v>
      </c>
      <c r="B9" s="42"/>
      <c r="C9" s="43"/>
      <c r="D9" s="44"/>
      <c r="E9" s="45"/>
      <c r="F9" s="45"/>
      <c r="G9" s="45"/>
      <c r="H9" s="46"/>
      <c r="I9" s="7">
        <f>SUM(I10:I19)</f>
        <v>22600</v>
      </c>
    </row>
    <row r="10" spans="1:14" ht="35" customHeight="1" x14ac:dyDescent="0.25">
      <c r="A10" s="10"/>
      <c r="B10" s="11"/>
      <c r="C10" s="29" t="s">
        <v>16</v>
      </c>
      <c r="D10" s="80" t="s">
        <v>97</v>
      </c>
      <c r="E10" s="81"/>
      <c r="F10" s="8">
        <v>45</v>
      </c>
      <c r="G10" s="8">
        <v>1</v>
      </c>
      <c r="H10" s="29">
        <v>400</v>
      </c>
      <c r="I10" s="9">
        <f>F10*G10*H10</f>
        <v>18000</v>
      </c>
    </row>
    <row r="11" spans="1:14" ht="25" customHeight="1" x14ac:dyDescent="0.25">
      <c r="A11" s="10"/>
      <c r="B11" s="11"/>
      <c r="C11" s="29" t="s">
        <v>80</v>
      </c>
      <c r="D11" s="87" t="s">
        <v>81</v>
      </c>
      <c r="E11" s="88"/>
      <c r="F11" s="8">
        <v>1</v>
      </c>
      <c r="G11" s="8">
        <v>1</v>
      </c>
      <c r="H11" s="29">
        <v>500</v>
      </c>
      <c r="I11" s="9">
        <f t="shared" ref="I11:I13" si="0">F11*G11*H11</f>
        <v>500</v>
      </c>
    </row>
    <row r="12" spans="1:14" ht="25" customHeight="1" x14ac:dyDescent="0.25">
      <c r="A12" s="10"/>
      <c r="B12" s="11"/>
      <c r="C12" s="29" t="s">
        <v>17</v>
      </c>
      <c r="D12" s="49" t="s">
        <v>85</v>
      </c>
      <c r="E12" s="50"/>
      <c r="F12" s="8">
        <v>1</v>
      </c>
      <c r="G12" s="8">
        <v>1</v>
      </c>
      <c r="H12" s="32">
        <v>200</v>
      </c>
      <c r="I12" s="9">
        <f t="shared" si="0"/>
        <v>200</v>
      </c>
    </row>
    <row r="13" spans="1:14" ht="25" customHeight="1" x14ac:dyDescent="0.25">
      <c r="A13" s="10"/>
      <c r="B13" s="11"/>
      <c r="C13" s="12" t="s">
        <v>18</v>
      </c>
      <c r="D13" s="49" t="s">
        <v>19</v>
      </c>
      <c r="E13" s="50"/>
      <c r="F13" s="8">
        <v>1</v>
      </c>
      <c r="G13" s="8">
        <v>1</v>
      </c>
      <c r="H13" s="29">
        <v>600</v>
      </c>
      <c r="I13" s="9">
        <f t="shared" si="0"/>
        <v>600</v>
      </c>
      <c r="J13" s="33"/>
    </row>
    <row r="14" spans="1:14" s="5" customFormat="1" ht="25" customHeight="1" x14ac:dyDescent="0.25">
      <c r="A14" s="24"/>
      <c r="B14" s="25"/>
      <c r="C14" s="97" t="s">
        <v>73</v>
      </c>
      <c r="D14" s="98" t="s">
        <v>74</v>
      </c>
      <c r="E14" s="99"/>
      <c r="F14" s="100">
        <v>1</v>
      </c>
      <c r="G14" s="100">
        <v>1</v>
      </c>
      <c r="H14" s="101">
        <v>1200</v>
      </c>
      <c r="I14" s="102">
        <f>F14*G14*H14</f>
        <v>1200</v>
      </c>
      <c r="J14" s="34"/>
      <c r="K14" s="34"/>
      <c r="L14" s="34"/>
      <c r="M14" s="34"/>
      <c r="N14" s="34"/>
    </row>
    <row r="15" spans="1:14" ht="25" customHeight="1" x14ac:dyDescent="0.25">
      <c r="A15" s="10"/>
      <c r="B15" s="11"/>
      <c r="C15" s="12" t="s">
        <v>71</v>
      </c>
      <c r="D15" s="49" t="s">
        <v>79</v>
      </c>
      <c r="E15" s="50"/>
      <c r="F15" s="8">
        <v>3</v>
      </c>
      <c r="G15" s="8">
        <v>1</v>
      </c>
      <c r="H15" s="29">
        <v>400</v>
      </c>
      <c r="I15" s="9">
        <f t="shared" ref="I15:I18" si="1">F15*G15*H15</f>
        <v>1200</v>
      </c>
    </row>
    <row r="16" spans="1:14" ht="25" customHeight="1" x14ac:dyDescent="0.25">
      <c r="A16" s="10"/>
      <c r="B16" s="11"/>
      <c r="C16" s="12" t="s">
        <v>21</v>
      </c>
      <c r="D16" s="73" t="s">
        <v>77</v>
      </c>
      <c r="E16" s="74"/>
      <c r="F16" s="8">
        <v>1</v>
      </c>
      <c r="G16" s="8">
        <v>1</v>
      </c>
      <c r="H16" s="29">
        <v>300</v>
      </c>
      <c r="I16" s="9">
        <f t="shared" si="1"/>
        <v>300</v>
      </c>
      <c r="K16" s="34"/>
    </row>
    <row r="17" spans="1:14" ht="25" customHeight="1" x14ac:dyDescent="0.25">
      <c r="A17" s="10"/>
      <c r="B17" s="11"/>
      <c r="C17" s="12" t="s">
        <v>22</v>
      </c>
      <c r="D17" s="69" t="s">
        <v>91</v>
      </c>
      <c r="E17" s="70"/>
      <c r="F17" s="8">
        <v>1</v>
      </c>
      <c r="G17" s="8">
        <v>1</v>
      </c>
      <c r="H17" s="29">
        <v>300</v>
      </c>
      <c r="I17" s="9">
        <f t="shared" si="1"/>
        <v>300</v>
      </c>
      <c r="J17" s="33"/>
      <c r="N17" s="1"/>
    </row>
    <row r="18" spans="1:14" s="5" customFormat="1" ht="25" customHeight="1" x14ac:dyDescent="0.25">
      <c r="A18" s="24"/>
      <c r="B18" s="25"/>
      <c r="C18" s="30" t="s">
        <v>32</v>
      </c>
      <c r="D18" s="69" t="s">
        <v>59</v>
      </c>
      <c r="E18" s="70"/>
      <c r="F18" s="6">
        <v>1</v>
      </c>
      <c r="G18" s="6">
        <v>1</v>
      </c>
      <c r="H18" s="6">
        <v>300</v>
      </c>
      <c r="I18" s="16">
        <f t="shared" si="1"/>
        <v>300</v>
      </c>
      <c r="J18" s="33"/>
      <c r="K18" s="34"/>
      <c r="L18" s="34"/>
      <c r="M18" s="34"/>
    </row>
    <row r="19" spans="1:14" ht="25" customHeight="1" x14ac:dyDescent="0.25">
      <c r="A19" s="14"/>
      <c r="B19" s="15"/>
      <c r="C19" s="13" t="s">
        <v>23</v>
      </c>
      <c r="D19" s="67"/>
      <c r="E19" s="68"/>
      <c r="F19" s="8">
        <v>1</v>
      </c>
      <c r="G19" s="8">
        <v>1</v>
      </c>
      <c r="H19" s="29" t="s">
        <v>24</v>
      </c>
      <c r="I19" s="9" t="s">
        <v>24</v>
      </c>
    </row>
    <row r="20" spans="1:14" ht="25" customHeight="1" x14ac:dyDescent="0.25">
      <c r="A20" s="41" t="s">
        <v>9</v>
      </c>
      <c r="B20" s="42"/>
      <c r="C20" s="43"/>
      <c r="D20" s="44"/>
      <c r="E20" s="45"/>
      <c r="F20" s="45"/>
      <c r="G20" s="45"/>
      <c r="H20" s="46"/>
      <c r="I20" s="7">
        <f>SUM(I21:I31)</f>
        <v>7500</v>
      </c>
    </row>
    <row r="21" spans="1:14" ht="25" customHeight="1" x14ac:dyDescent="0.25">
      <c r="A21" s="10"/>
      <c r="B21" s="11"/>
      <c r="C21" s="23" t="s">
        <v>69</v>
      </c>
      <c r="D21" s="71" t="s">
        <v>56</v>
      </c>
      <c r="E21" s="72"/>
      <c r="F21" s="8">
        <v>4</v>
      </c>
      <c r="G21" s="8">
        <v>1</v>
      </c>
      <c r="H21" s="8">
        <v>300</v>
      </c>
      <c r="I21" s="9">
        <f t="shared" ref="I21:I29" si="2">F21*G21*H21</f>
        <v>1200</v>
      </c>
      <c r="K21" s="34"/>
    </row>
    <row r="22" spans="1:14" ht="25" customHeight="1" x14ac:dyDescent="0.25">
      <c r="A22" s="10"/>
      <c r="B22" s="11"/>
      <c r="C22" s="23" t="s">
        <v>25</v>
      </c>
      <c r="D22" s="71" t="s">
        <v>78</v>
      </c>
      <c r="E22" s="72"/>
      <c r="F22" s="8">
        <v>2</v>
      </c>
      <c r="G22" s="8">
        <v>1</v>
      </c>
      <c r="H22" s="8">
        <v>300</v>
      </c>
      <c r="I22" s="9">
        <f t="shared" si="2"/>
        <v>600</v>
      </c>
      <c r="K22" s="34"/>
    </row>
    <row r="23" spans="1:14" ht="25" customHeight="1" x14ac:dyDescent="0.25">
      <c r="A23" s="10"/>
      <c r="B23" s="11"/>
      <c r="C23" s="23" t="s">
        <v>98</v>
      </c>
      <c r="D23" s="71" t="s">
        <v>56</v>
      </c>
      <c r="E23" s="72"/>
      <c r="F23" s="8">
        <v>2</v>
      </c>
      <c r="G23" s="8">
        <v>1</v>
      </c>
      <c r="H23" s="8">
        <v>300</v>
      </c>
      <c r="I23" s="9">
        <f t="shared" ref="I23" si="3">F23*G23*H23</f>
        <v>600</v>
      </c>
      <c r="K23" s="34"/>
    </row>
    <row r="24" spans="1:14" ht="25" customHeight="1" x14ac:dyDescent="0.25">
      <c r="A24" s="10"/>
      <c r="B24" s="11"/>
      <c r="C24" s="27" t="s">
        <v>26</v>
      </c>
      <c r="D24" s="37" t="s">
        <v>82</v>
      </c>
      <c r="E24" s="38"/>
      <c r="F24" s="8">
        <v>1</v>
      </c>
      <c r="G24" s="8">
        <v>1</v>
      </c>
      <c r="H24" s="8">
        <v>1500</v>
      </c>
      <c r="I24" s="9">
        <f t="shared" ref="I24:I25" si="4">F24*G24*H24</f>
        <v>1500</v>
      </c>
    </row>
    <row r="25" spans="1:14" s="5" customFormat="1" ht="25" customHeight="1" x14ac:dyDescent="0.25">
      <c r="A25" s="24"/>
      <c r="B25" s="25"/>
      <c r="C25" s="103" t="s">
        <v>99</v>
      </c>
      <c r="D25" s="104" t="s">
        <v>100</v>
      </c>
      <c r="E25" s="105"/>
      <c r="F25" s="100">
        <v>4</v>
      </c>
      <c r="G25" s="100">
        <v>1</v>
      </c>
      <c r="H25" s="100">
        <v>300</v>
      </c>
      <c r="I25" s="102">
        <f t="shared" si="4"/>
        <v>1200</v>
      </c>
      <c r="J25" s="34"/>
      <c r="K25" s="34"/>
      <c r="L25" s="34"/>
      <c r="M25" s="34"/>
      <c r="N25" s="34"/>
    </row>
    <row r="26" spans="1:14" ht="25" customHeight="1" x14ac:dyDescent="0.25">
      <c r="A26" s="10"/>
      <c r="B26" s="11"/>
      <c r="C26" s="27" t="s">
        <v>27</v>
      </c>
      <c r="D26" s="85" t="s">
        <v>75</v>
      </c>
      <c r="E26" s="86"/>
      <c r="F26" s="8">
        <v>4</v>
      </c>
      <c r="G26" s="8">
        <v>1</v>
      </c>
      <c r="H26" s="8">
        <v>200</v>
      </c>
      <c r="I26" s="9">
        <f t="shared" si="2"/>
        <v>800</v>
      </c>
    </row>
    <row r="27" spans="1:14" s="5" customFormat="1" ht="25" customHeight="1" x14ac:dyDescent="0.25">
      <c r="A27" s="24"/>
      <c r="B27" s="25"/>
      <c r="C27" s="106" t="s">
        <v>28</v>
      </c>
      <c r="D27" s="107" t="s">
        <v>70</v>
      </c>
      <c r="E27" s="108"/>
      <c r="F27" s="109">
        <v>3</v>
      </c>
      <c r="G27" s="109">
        <v>1</v>
      </c>
      <c r="H27" s="109">
        <v>200</v>
      </c>
      <c r="I27" s="4">
        <f t="shared" si="2"/>
        <v>600</v>
      </c>
      <c r="J27" s="34"/>
      <c r="K27" s="34"/>
      <c r="L27" s="34"/>
      <c r="M27" s="34"/>
      <c r="N27" s="34"/>
    </row>
    <row r="28" spans="1:14" ht="25" customHeight="1" x14ac:dyDescent="0.25">
      <c r="A28" s="10"/>
      <c r="B28" s="11"/>
      <c r="C28" s="30" t="s">
        <v>29</v>
      </c>
      <c r="D28" s="47" t="s">
        <v>57</v>
      </c>
      <c r="E28" s="48"/>
      <c r="F28" s="6">
        <v>2</v>
      </c>
      <c r="G28" s="6">
        <v>1</v>
      </c>
      <c r="H28" s="6">
        <v>200</v>
      </c>
      <c r="I28" s="16">
        <f t="shared" si="2"/>
        <v>400</v>
      </c>
    </row>
    <row r="29" spans="1:14" ht="25" customHeight="1" x14ac:dyDescent="0.25">
      <c r="A29" s="10"/>
      <c r="B29" s="11"/>
      <c r="C29" s="30" t="s">
        <v>30</v>
      </c>
      <c r="D29" s="39" t="s">
        <v>58</v>
      </c>
      <c r="E29" s="40"/>
      <c r="F29" s="6">
        <v>2</v>
      </c>
      <c r="G29" s="6">
        <v>1</v>
      </c>
      <c r="H29" s="6">
        <v>200</v>
      </c>
      <c r="I29" s="16">
        <f t="shared" si="2"/>
        <v>400</v>
      </c>
    </row>
    <row r="30" spans="1:14" ht="25" customHeight="1" x14ac:dyDescent="0.25">
      <c r="A30" s="10"/>
      <c r="B30" s="11"/>
      <c r="C30" s="26" t="s">
        <v>31</v>
      </c>
      <c r="D30" s="39" t="s">
        <v>67</v>
      </c>
      <c r="E30" s="40"/>
      <c r="F30" s="6">
        <v>1</v>
      </c>
      <c r="G30" s="6">
        <v>1</v>
      </c>
      <c r="H30" s="6">
        <v>200</v>
      </c>
      <c r="I30" s="16">
        <f>F30*G30*H30</f>
        <v>200</v>
      </c>
    </row>
    <row r="31" spans="1:14" ht="25" customHeight="1" x14ac:dyDescent="0.25">
      <c r="A31" s="14"/>
      <c r="B31" s="15"/>
      <c r="C31" s="30" t="s">
        <v>23</v>
      </c>
      <c r="D31" s="47"/>
      <c r="E31" s="48"/>
      <c r="F31" s="6">
        <v>1</v>
      </c>
      <c r="G31" s="6">
        <v>1</v>
      </c>
      <c r="H31" s="30" t="s">
        <v>33</v>
      </c>
      <c r="I31" s="30" t="s">
        <v>33</v>
      </c>
    </row>
    <row r="32" spans="1:14" ht="25" customHeight="1" x14ac:dyDescent="0.25">
      <c r="A32" s="41" t="s">
        <v>10</v>
      </c>
      <c r="B32" s="42"/>
      <c r="C32" s="43"/>
      <c r="D32" s="44"/>
      <c r="E32" s="45"/>
      <c r="F32" s="45"/>
      <c r="G32" s="45"/>
      <c r="H32" s="46"/>
      <c r="I32" s="7">
        <f>SUM(I33:I36)</f>
        <v>5400</v>
      </c>
    </row>
    <row r="33" spans="1:14" s="5" customFormat="1" ht="25" customHeight="1" x14ac:dyDescent="0.25">
      <c r="A33" s="110"/>
      <c r="B33" s="111"/>
      <c r="C33" s="112" t="s">
        <v>101</v>
      </c>
      <c r="D33" s="98" t="s">
        <v>102</v>
      </c>
      <c r="E33" s="99"/>
      <c r="F33" s="109">
        <v>1</v>
      </c>
      <c r="G33" s="109">
        <v>1</v>
      </c>
      <c r="H33" s="109">
        <v>1500</v>
      </c>
      <c r="I33" s="4">
        <f>F33*G33*H33</f>
        <v>1500</v>
      </c>
      <c r="J33" s="34"/>
      <c r="K33" s="34"/>
      <c r="L33" s="34"/>
      <c r="M33" s="34"/>
      <c r="N33" s="34"/>
    </row>
    <row r="34" spans="1:14" s="5" customFormat="1" ht="25" customHeight="1" x14ac:dyDescent="0.25">
      <c r="A34" s="24"/>
      <c r="B34" s="25"/>
      <c r="C34" s="112" t="s">
        <v>103</v>
      </c>
      <c r="D34" s="98" t="s">
        <v>104</v>
      </c>
      <c r="E34" s="99"/>
      <c r="F34" s="109">
        <v>6</v>
      </c>
      <c r="G34" s="109">
        <v>1</v>
      </c>
      <c r="H34" s="109">
        <v>600</v>
      </c>
      <c r="I34" s="4">
        <f t="shared" ref="I34" si="5">F34*G34*H34</f>
        <v>3600</v>
      </c>
      <c r="J34" s="34"/>
      <c r="K34" s="34"/>
      <c r="L34" s="34"/>
      <c r="M34" s="34"/>
      <c r="N34" s="34"/>
    </row>
    <row r="35" spans="1:14" ht="25" customHeight="1" x14ac:dyDescent="0.25">
      <c r="A35" s="10"/>
      <c r="B35" s="11"/>
      <c r="C35" s="30" t="s">
        <v>34</v>
      </c>
      <c r="D35" s="39" t="s">
        <v>35</v>
      </c>
      <c r="E35" s="40"/>
      <c r="F35" s="6">
        <v>10</v>
      </c>
      <c r="G35" s="6">
        <v>1</v>
      </c>
      <c r="H35" s="6">
        <v>30</v>
      </c>
      <c r="I35" s="16">
        <f t="shared" ref="I35" si="6">F35*G35*H35</f>
        <v>300</v>
      </c>
    </row>
    <row r="36" spans="1:14" ht="25" customHeight="1" x14ac:dyDescent="0.25">
      <c r="A36" s="14"/>
      <c r="B36" s="15"/>
      <c r="C36" s="30" t="s">
        <v>23</v>
      </c>
      <c r="D36" s="51"/>
      <c r="E36" s="52"/>
      <c r="F36" s="6">
        <v>1</v>
      </c>
      <c r="G36" s="6">
        <v>1</v>
      </c>
      <c r="H36" s="6" t="s">
        <v>55</v>
      </c>
      <c r="I36" s="16" t="s">
        <v>55</v>
      </c>
    </row>
    <row r="37" spans="1:14" ht="25" customHeight="1" x14ac:dyDescent="0.25">
      <c r="A37" s="41" t="s">
        <v>11</v>
      </c>
      <c r="B37" s="42"/>
      <c r="C37" s="43"/>
      <c r="D37" s="44"/>
      <c r="E37" s="45"/>
      <c r="F37" s="45"/>
      <c r="G37" s="45"/>
      <c r="H37" s="46"/>
      <c r="I37" s="7">
        <f>SUM(I38:I48)</f>
        <v>6700</v>
      </c>
      <c r="K37" s="34"/>
    </row>
    <row r="38" spans="1:14" ht="25" customHeight="1" x14ac:dyDescent="0.25">
      <c r="A38" s="10"/>
      <c r="B38" s="11"/>
      <c r="C38" s="35" t="s">
        <v>68</v>
      </c>
      <c r="D38" s="39" t="s">
        <v>83</v>
      </c>
      <c r="E38" s="40"/>
      <c r="F38" s="6">
        <v>6</v>
      </c>
      <c r="G38" s="6">
        <v>1</v>
      </c>
      <c r="H38" s="6">
        <v>400</v>
      </c>
      <c r="I38" s="16">
        <f t="shared" ref="I38" si="7">F38*G38*H38</f>
        <v>2400</v>
      </c>
    </row>
    <row r="39" spans="1:14" ht="25" customHeight="1" x14ac:dyDescent="0.25">
      <c r="A39" s="10"/>
      <c r="B39" s="11"/>
      <c r="C39" s="26" t="s">
        <v>72</v>
      </c>
      <c r="D39" s="39" t="s">
        <v>87</v>
      </c>
      <c r="E39" s="40"/>
      <c r="F39" s="6">
        <v>8</v>
      </c>
      <c r="G39" s="6">
        <v>1</v>
      </c>
      <c r="H39" s="6">
        <v>100</v>
      </c>
      <c r="I39" s="16">
        <f t="shared" ref="I39:I47" si="8">F39*G39*H39</f>
        <v>800</v>
      </c>
    </row>
    <row r="40" spans="1:14" ht="25" customHeight="1" x14ac:dyDescent="0.25">
      <c r="A40" s="10"/>
      <c r="B40" s="11"/>
      <c r="C40" s="12" t="s">
        <v>36</v>
      </c>
      <c r="D40" s="53" t="s">
        <v>86</v>
      </c>
      <c r="E40" s="54"/>
      <c r="F40" s="6">
        <v>8</v>
      </c>
      <c r="G40" s="6">
        <v>1</v>
      </c>
      <c r="H40" s="17">
        <v>150</v>
      </c>
      <c r="I40" s="16">
        <f t="shared" si="8"/>
        <v>1200</v>
      </c>
    </row>
    <row r="41" spans="1:14" ht="25" customHeight="1" x14ac:dyDescent="0.25">
      <c r="A41" s="10"/>
      <c r="B41" s="11"/>
      <c r="C41" s="13" t="s">
        <v>37</v>
      </c>
      <c r="D41" s="49" t="s">
        <v>52</v>
      </c>
      <c r="E41" s="50"/>
      <c r="F41" s="6">
        <v>1</v>
      </c>
      <c r="G41" s="6">
        <v>1</v>
      </c>
      <c r="H41" s="17">
        <v>400</v>
      </c>
      <c r="I41" s="16">
        <f t="shared" ref="I41" si="9">F41*G41*H41</f>
        <v>400</v>
      </c>
    </row>
    <row r="42" spans="1:14" ht="25" customHeight="1" x14ac:dyDescent="0.25">
      <c r="A42" s="10"/>
      <c r="B42" s="11"/>
      <c r="C42" s="12" t="s">
        <v>38</v>
      </c>
      <c r="D42" s="53" t="s">
        <v>88</v>
      </c>
      <c r="E42" s="54"/>
      <c r="F42" s="6">
        <v>1</v>
      </c>
      <c r="G42" s="6">
        <v>1</v>
      </c>
      <c r="H42" s="17">
        <v>600</v>
      </c>
      <c r="I42" s="16">
        <f t="shared" si="8"/>
        <v>600</v>
      </c>
    </row>
    <row r="43" spans="1:14" ht="25" customHeight="1" x14ac:dyDescent="0.25">
      <c r="A43" s="10"/>
      <c r="B43" s="11"/>
      <c r="C43" s="12" t="s">
        <v>39</v>
      </c>
      <c r="D43" s="53" t="s">
        <v>53</v>
      </c>
      <c r="E43" s="54"/>
      <c r="F43" s="6">
        <v>1</v>
      </c>
      <c r="G43" s="6">
        <v>1</v>
      </c>
      <c r="H43" s="17">
        <v>100</v>
      </c>
      <c r="I43" s="16">
        <f t="shared" si="8"/>
        <v>100</v>
      </c>
    </row>
    <row r="44" spans="1:14" ht="25" customHeight="1" x14ac:dyDescent="0.25">
      <c r="A44" s="10"/>
      <c r="B44" s="11"/>
      <c r="C44" s="13" t="s">
        <v>40</v>
      </c>
      <c r="D44" s="49" t="s">
        <v>76</v>
      </c>
      <c r="E44" s="50"/>
      <c r="F44" s="6">
        <v>1</v>
      </c>
      <c r="G44" s="6">
        <v>1</v>
      </c>
      <c r="H44" s="17">
        <v>300</v>
      </c>
      <c r="I44" s="16">
        <f t="shared" si="8"/>
        <v>300</v>
      </c>
    </row>
    <row r="45" spans="1:14" ht="25" customHeight="1" x14ac:dyDescent="0.25">
      <c r="A45" s="10"/>
      <c r="B45" s="11"/>
      <c r="C45" s="13" t="s">
        <v>20</v>
      </c>
      <c r="D45" s="73" t="s">
        <v>62</v>
      </c>
      <c r="E45" s="74"/>
      <c r="F45" s="6">
        <v>1</v>
      </c>
      <c r="G45" s="6">
        <v>1</v>
      </c>
      <c r="H45" s="17">
        <v>300</v>
      </c>
      <c r="I45" s="16">
        <f t="shared" si="8"/>
        <v>300</v>
      </c>
    </row>
    <row r="46" spans="1:14" ht="25" customHeight="1" x14ac:dyDescent="0.25">
      <c r="A46" s="10"/>
      <c r="B46" s="11"/>
      <c r="C46" s="13" t="s">
        <v>61</v>
      </c>
      <c r="D46" s="75" t="s">
        <v>66</v>
      </c>
      <c r="E46" s="76"/>
      <c r="F46" s="6">
        <v>2</v>
      </c>
      <c r="G46" s="6">
        <v>1</v>
      </c>
      <c r="H46" s="17">
        <v>200</v>
      </c>
      <c r="I46" s="16">
        <f t="shared" si="8"/>
        <v>400</v>
      </c>
    </row>
    <row r="47" spans="1:14" ht="25" customHeight="1" x14ac:dyDescent="0.25">
      <c r="A47" s="10"/>
      <c r="B47" s="11"/>
      <c r="C47" s="13" t="s">
        <v>41</v>
      </c>
      <c r="D47" s="49" t="s">
        <v>54</v>
      </c>
      <c r="E47" s="50"/>
      <c r="F47" s="6">
        <v>1</v>
      </c>
      <c r="G47" s="6">
        <v>1</v>
      </c>
      <c r="H47" s="17">
        <v>200</v>
      </c>
      <c r="I47" s="16">
        <f t="shared" si="8"/>
        <v>200</v>
      </c>
      <c r="K47" s="34"/>
    </row>
    <row r="48" spans="1:14" ht="25" customHeight="1" x14ac:dyDescent="0.25">
      <c r="A48" s="14"/>
      <c r="B48" s="15"/>
      <c r="C48" s="13" t="s">
        <v>23</v>
      </c>
      <c r="D48" s="51"/>
      <c r="E48" s="52"/>
      <c r="F48" s="6">
        <v>1</v>
      </c>
      <c r="G48" s="6">
        <v>1</v>
      </c>
      <c r="H48" s="17" t="s">
        <v>55</v>
      </c>
      <c r="I48" s="16" t="s">
        <v>55</v>
      </c>
      <c r="K48" s="34"/>
    </row>
    <row r="49" spans="1:9" ht="25" customHeight="1" x14ac:dyDescent="0.25">
      <c r="A49" s="41" t="s">
        <v>12</v>
      </c>
      <c r="B49" s="42"/>
      <c r="C49" s="43"/>
      <c r="D49" s="44"/>
      <c r="E49" s="45"/>
      <c r="F49" s="45"/>
      <c r="G49" s="45"/>
      <c r="H49" s="46"/>
      <c r="I49" s="7">
        <f>SUM(I50:I55)</f>
        <v>8400</v>
      </c>
    </row>
    <row r="50" spans="1:9" ht="25" customHeight="1" x14ac:dyDescent="0.25">
      <c r="A50" s="10"/>
      <c r="B50" s="11"/>
      <c r="C50" s="18" t="s">
        <v>42</v>
      </c>
      <c r="D50" s="58" t="s">
        <v>65</v>
      </c>
      <c r="E50" s="59"/>
      <c r="F50" s="6">
        <v>1</v>
      </c>
      <c r="G50" s="6">
        <v>2</v>
      </c>
      <c r="H50" s="6">
        <v>800</v>
      </c>
      <c r="I50" s="16">
        <f t="shared" ref="I50:I55" si="10">F50*G50*H50</f>
        <v>1600</v>
      </c>
    </row>
    <row r="51" spans="1:9" ht="25" customHeight="1" x14ac:dyDescent="0.25">
      <c r="A51" s="10"/>
      <c r="B51" s="11"/>
      <c r="C51" s="18" t="s">
        <v>43</v>
      </c>
      <c r="D51" s="58" t="s">
        <v>48</v>
      </c>
      <c r="E51" s="59"/>
      <c r="F51" s="6">
        <v>1</v>
      </c>
      <c r="G51" s="6">
        <v>2</v>
      </c>
      <c r="H51" s="6">
        <v>500</v>
      </c>
      <c r="I51" s="16">
        <f t="shared" si="10"/>
        <v>1000</v>
      </c>
    </row>
    <row r="52" spans="1:9" ht="25" customHeight="1" x14ac:dyDescent="0.25">
      <c r="A52" s="10"/>
      <c r="B52" s="11"/>
      <c r="C52" s="18" t="s">
        <v>44</v>
      </c>
      <c r="D52" s="58" t="s">
        <v>49</v>
      </c>
      <c r="E52" s="59"/>
      <c r="F52" s="6">
        <v>1</v>
      </c>
      <c r="G52" s="6">
        <v>2</v>
      </c>
      <c r="H52" s="6">
        <v>500</v>
      </c>
      <c r="I52" s="16">
        <f t="shared" si="10"/>
        <v>1000</v>
      </c>
    </row>
    <row r="53" spans="1:9" ht="25" customHeight="1" x14ac:dyDescent="0.25">
      <c r="A53" s="10"/>
      <c r="B53" s="11"/>
      <c r="C53" s="31" t="s">
        <v>45</v>
      </c>
      <c r="D53" s="65" t="s">
        <v>89</v>
      </c>
      <c r="E53" s="66"/>
      <c r="F53" s="6">
        <v>1</v>
      </c>
      <c r="G53" s="6">
        <v>2</v>
      </c>
      <c r="H53" s="6">
        <v>500</v>
      </c>
      <c r="I53" s="16">
        <f t="shared" si="10"/>
        <v>1000</v>
      </c>
    </row>
    <row r="54" spans="1:9" ht="25" customHeight="1" x14ac:dyDescent="0.25">
      <c r="A54" s="10"/>
      <c r="B54" s="11"/>
      <c r="C54" s="31" t="s">
        <v>46</v>
      </c>
      <c r="D54" s="65" t="s">
        <v>50</v>
      </c>
      <c r="E54" s="66"/>
      <c r="F54" s="6">
        <v>3</v>
      </c>
      <c r="G54" s="6">
        <v>2</v>
      </c>
      <c r="H54" s="6">
        <v>300</v>
      </c>
      <c r="I54" s="16">
        <f t="shared" si="10"/>
        <v>1800</v>
      </c>
    </row>
    <row r="55" spans="1:9" ht="25" customHeight="1" x14ac:dyDescent="0.25">
      <c r="A55" s="10"/>
      <c r="B55" s="11"/>
      <c r="C55" s="31" t="s">
        <v>47</v>
      </c>
      <c r="D55" s="63" t="s">
        <v>51</v>
      </c>
      <c r="E55" s="64"/>
      <c r="F55" s="6">
        <v>2</v>
      </c>
      <c r="G55" s="6">
        <v>2</v>
      </c>
      <c r="H55" s="6">
        <v>500</v>
      </c>
      <c r="I55" s="16">
        <f t="shared" si="10"/>
        <v>2000</v>
      </c>
    </row>
    <row r="56" spans="1:9" ht="25" customHeight="1" x14ac:dyDescent="0.25">
      <c r="A56" s="41" t="s">
        <v>13</v>
      </c>
      <c r="B56" s="42"/>
      <c r="C56" s="43"/>
      <c r="D56" s="44"/>
      <c r="E56" s="45"/>
      <c r="F56" s="45"/>
      <c r="G56" s="45"/>
      <c r="H56" s="46"/>
      <c r="I56" s="7">
        <f>I57</f>
        <v>3036</v>
      </c>
    </row>
    <row r="57" spans="1:9" ht="25" customHeight="1" x14ac:dyDescent="0.25">
      <c r="A57" s="51"/>
      <c r="B57" s="52"/>
      <c r="C57" s="19">
        <v>0.06</v>
      </c>
      <c r="D57" s="28"/>
      <c r="E57" s="2"/>
      <c r="F57" s="6">
        <v>1</v>
      </c>
      <c r="G57" s="6">
        <v>1</v>
      </c>
      <c r="H57" s="20">
        <f>(I9+I20+I32+I37+I49)*0.06</f>
        <v>3036</v>
      </c>
      <c r="I57" s="20">
        <f>F57*G57*H57</f>
        <v>3036</v>
      </c>
    </row>
    <row r="58" spans="1:9" ht="25" customHeight="1" x14ac:dyDescent="0.25">
      <c r="A58" s="55" t="s">
        <v>14</v>
      </c>
      <c r="B58" s="56"/>
      <c r="C58" s="56"/>
      <c r="D58" s="56"/>
      <c r="E58" s="56"/>
      <c r="F58" s="56"/>
      <c r="G58" s="56"/>
      <c r="H58" s="57"/>
      <c r="I58" s="36">
        <f>I9+I20+I32+I37+I49+I56</f>
        <v>53636</v>
      </c>
    </row>
    <row r="59" spans="1:9" ht="25" customHeight="1" x14ac:dyDescent="0.25">
      <c r="A59" s="60" t="s">
        <v>15</v>
      </c>
      <c r="B59" s="61"/>
      <c r="C59" s="61"/>
      <c r="D59" s="61"/>
      <c r="E59" s="61"/>
      <c r="F59" s="61"/>
      <c r="G59" s="61"/>
      <c r="H59" s="62"/>
      <c r="I59" s="4">
        <v>53000</v>
      </c>
    </row>
    <row r="61" spans="1:9" ht="14" customHeight="1" x14ac:dyDescent="0.25"/>
    <row r="62" spans="1:9" ht="15" customHeight="1" x14ac:dyDescent="0.25">
      <c r="A62" s="3" t="s">
        <v>63</v>
      </c>
      <c r="C62" s="3" t="s">
        <v>90</v>
      </c>
    </row>
    <row r="63" spans="1:9" ht="15" customHeight="1" x14ac:dyDescent="0.25"/>
    <row r="64" spans="1:9" ht="15" customHeight="1" x14ac:dyDescent="0.25"/>
  </sheetData>
  <mergeCells count="69">
    <mergeCell ref="D24:E24"/>
    <mergeCell ref="D22:E22"/>
    <mergeCell ref="D14:E14"/>
    <mergeCell ref="D11:E11"/>
    <mergeCell ref="A1:I1"/>
    <mergeCell ref="A20:C20"/>
    <mergeCell ref="D12:E12"/>
    <mergeCell ref="A9:C9"/>
    <mergeCell ref="A8:B8"/>
    <mergeCell ref="A5:D5"/>
    <mergeCell ref="E5:I5"/>
    <mergeCell ref="A6:D6"/>
    <mergeCell ref="E6:I6"/>
    <mergeCell ref="A7:I7"/>
    <mergeCell ref="A2:H2"/>
    <mergeCell ref="A3:H3"/>
    <mergeCell ref="E4:I4"/>
    <mergeCell ref="D10:E10"/>
    <mergeCell ref="D8:E8"/>
    <mergeCell ref="D9:H9"/>
    <mergeCell ref="D13:E13"/>
    <mergeCell ref="A4:D4"/>
    <mergeCell ref="D38:E38"/>
    <mergeCell ref="D35:E35"/>
    <mergeCell ref="D36:E36"/>
    <mergeCell ref="D42:E42"/>
    <mergeCell ref="D43:E43"/>
    <mergeCell ref="D19:E19"/>
    <mergeCell ref="D17:E17"/>
    <mergeCell ref="D15:E15"/>
    <mergeCell ref="D23:E23"/>
    <mergeCell ref="D20:H20"/>
    <mergeCell ref="D21:E21"/>
    <mergeCell ref="D18:E18"/>
    <mergeCell ref="D16:E16"/>
    <mergeCell ref="A59:H59"/>
    <mergeCell ref="D55:E55"/>
    <mergeCell ref="A56:C56"/>
    <mergeCell ref="D56:H56"/>
    <mergeCell ref="D53:E53"/>
    <mergeCell ref="D54:E54"/>
    <mergeCell ref="A49:C49"/>
    <mergeCell ref="D49:H49"/>
    <mergeCell ref="A57:B57"/>
    <mergeCell ref="A58:H58"/>
    <mergeCell ref="D52:E52"/>
    <mergeCell ref="D50:E50"/>
    <mergeCell ref="D51:E51"/>
    <mergeCell ref="D47:E47"/>
    <mergeCell ref="D48:E48"/>
    <mergeCell ref="D39:E39"/>
    <mergeCell ref="D41:E41"/>
    <mergeCell ref="D40:E40"/>
    <mergeCell ref="D44:E44"/>
    <mergeCell ref="D45:E45"/>
    <mergeCell ref="D46:E46"/>
    <mergeCell ref="D25:E25"/>
    <mergeCell ref="D33:E33"/>
    <mergeCell ref="D34:E34"/>
    <mergeCell ref="A37:C37"/>
    <mergeCell ref="D37:H37"/>
    <mergeCell ref="D31:E31"/>
    <mergeCell ref="D30:E30"/>
    <mergeCell ref="A32:C32"/>
    <mergeCell ref="D32:H32"/>
    <mergeCell ref="D28:E28"/>
    <mergeCell ref="D29:E29"/>
    <mergeCell ref="D26:E26"/>
    <mergeCell ref="D27:E27"/>
  </mergeCells>
  <phoneticPr fontId="1" type="noConversion"/>
  <pageMargins left="0.78000000000000014" right="0.77" top="0.49" bottom="0.8600000000000001" header="0.47" footer="0.5"/>
  <pageSetup paperSize="9" scale="49" orientation="portrait" horizontalDpi="4294967292" verticalDpi="4294967292"/>
  <headerFooter>
    <oddHeader>&amp;C&amp;"Times New Roman,常规"&amp;7&amp;K000000_x000D_</oddHeader>
    <oddFooter>&amp;C&amp;"微软雅黑,常规"&amp;14&amp;K000000地址：北京市朝阳区金盏沙窝北路盛泰文化创意园5号办公楼 电话:010-84329510/11 传真：010-84327116  网址：www.pillarteamav.com  邮编：100018</oddFooter>
  </headerFooter>
  <colBreaks count="1" manualBreakCount="1">
    <brk id="9" max="1048575" man="1"/>
  </colBreaks>
  <ignoredErrors>
    <ignoredError sqref="I5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Av quotation</vt:lpstr>
    </vt:vector>
  </TitlesOfParts>
  <Company>pillarteam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穆安冬 穆</dc:creator>
  <cp:lastModifiedBy>Microsoft Office 用户</cp:lastModifiedBy>
  <cp:lastPrinted>2017-05-15T07:49:47Z</cp:lastPrinted>
  <dcterms:created xsi:type="dcterms:W3CDTF">2014-06-19T03:45:34Z</dcterms:created>
  <dcterms:modified xsi:type="dcterms:W3CDTF">2018-05-04T08:36:59Z</dcterms:modified>
</cp:coreProperties>
</file>