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eve\Desktop\HR文化周费用材料\"/>
    </mc:Choice>
  </mc:AlternateContent>
  <bookViews>
    <workbookView xWindow="0" yWindow="0" windowWidth="20390" windowHeight="7950" activeTab="1"/>
  </bookViews>
  <sheets>
    <sheet name="员工差旅明细" sheetId="2" r:id="rId1"/>
    <sheet name="员工报销明细" sheetId="3" r:id="rId2"/>
    <sheet name="淘宝截图" sheetId="4" r:id="rId3"/>
  </sheets>
  <definedNames>
    <definedName name="_xlnm.Print_Area" localSheetId="0">员工差旅明细!$A$1:$K$33</definedName>
  </definedNames>
  <calcPr calcId="152511" concurrentCalc="0"/>
</workbook>
</file>

<file path=xl/calcChain.xml><?xml version="1.0" encoding="utf-8"?>
<calcChain xmlns="http://schemas.openxmlformats.org/spreadsheetml/2006/main">
  <c r="H55" i="3" l="1"/>
  <c r="C57" i="3"/>
  <c r="H50" i="3"/>
  <c r="H51" i="3"/>
  <c r="H52" i="3"/>
  <c r="H53" i="3"/>
  <c r="G15" i="2"/>
  <c r="O14" i="4"/>
  <c r="E48" i="3"/>
  <c r="E47" i="3"/>
  <c r="E46" i="3"/>
  <c r="E49" i="3"/>
  <c r="E57" i="3"/>
  <c r="E45" i="3"/>
  <c r="G16" i="2"/>
  <c r="G17" i="2"/>
  <c r="G18" i="2"/>
  <c r="G19" i="2"/>
  <c r="G20" i="2"/>
  <c r="G21" i="2"/>
  <c r="G22" i="2"/>
  <c r="G23" i="2"/>
  <c r="G24" i="2"/>
  <c r="G25" i="2"/>
  <c r="H45" i="3"/>
  <c r="H28" i="2"/>
  <c r="B31" i="2"/>
  <c r="K31" i="2"/>
  <c r="I28" i="2"/>
  <c r="G31" i="2"/>
  <c r="G14" i="2"/>
  <c r="G26" i="2"/>
  <c r="G27" i="2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6" i="3"/>
  <c r="H47" i="3"/>
  <c r="H48" i="3"/>
  <c r="H49" i="3"/>
  <c r="H54" i="3"/>
  <c r="H56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6" i="3"/>
  <c r="H15" i="3"/>
  <c r="H8" i="3"/>
  <c r="H9" i="3"/>
  <c r="H10" i="3"/>
  <c r="H11" i="3"/>
  <c r="H12" i="3"/>
  <c r="G57" i="3"/>
  <c r="G58" i="3"/>
  <c r="G63" i="3"/>
  <c r="G44" i="3"/>
  <c r="G40" i="3"/>
  <c r="G37" i="3"/>
  <c r="G32" i="3"/>
  <c r="G27" i="3"/>
  <c r="G24" i="3"/>
  <c r="G21" i="3"/>
  <c r="G16" i="3"/>
  <c r="G13" i="3"/>
  <c r="F57" i="3"/>
  <c r="F58" i="3"/>
  <c r="E63" i="3"/>
  <c r="F44" i="3"/>
  <c r="F40" i="3"/>
  <c r="F37" i="3"/>
  <c r="F32" i="3"/>
  <c r="F27" i="3"/>
  <c r="F24" i="3"/>
  <c r="F21" i="3"/>
  <c r="F16" i="3"/>
  <c r="F13" i="3"/>
  <c r="D57" i="3"/>
  <c r="D44" i="3"/>
  <c r="D40" i="3"/>
  <c r="D37" i="3"/>
  <c r="D32" i="3"/>
  <c r="D27" i="3"/>
  <c r="D24" i="3"/>
  <c r="D21" i="3"/>
  <c r="D16" i="3"/>
  <c r="D13" i="3"/>
  <c r="D58" i="3"/>
  <c r="C44" i="3"/>
  <c r="C40" i="3"/>
  <c r="C37" i="3"/>
  <c r="C32" i="3"/>
  <c r="C27" i="3"/>
  <c r="C24" i="3"/>
  <c r="C21" i="3"/>
  <c r="C16" i="3"/>
  <c r="C13" i="3"/>
  <c r="C58" i="3"/>
  <c r="H57" i="3"/>
  <c r="H13" i="3"/>
  <c r="H58" i="3"/>
  <c r="C63" i="3"/>
  <c r="E58" i="3"/>
  <c r="A63" i="3"/>
  <c r="G28" i="2"/>
  <c r="I63" i="3"/>
</calcChain>
</file>

<file path=xl/sharedStrings.xml><?xml version="1.0" encoding="utf-8"?>
<sst xmlns="http://schemas.openxmlformats.org/spreadsheetml/2006/main" count="120" uniqueCount="111">
  <si>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</si>
  <si>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</si>
  <si>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</si>
  <si>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</si>
  <si>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</si>
  <si>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</si>
  <si>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</si>
  <si>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</si>
  <si>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</si>
  <si>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</si>
  <si>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</si>
  <si>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</si>
  <si>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</si>
  <si>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</si>
  <si>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</si>
  <si>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</si>
  <si>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</si>
  <si>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</si>
  <si>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</si>
  <si>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</si>
  <si>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</si>
  <si>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</si>
  <si>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</si>
  <si>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</si>
  <si>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</si>
  <si>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</si>
  <si>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</si>
  <si>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</si>
  <si>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</si>
  <si>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</si>
  <si>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</si>
  <si>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</si>
  <si>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</si>
  <si>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</si>
  <si>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</si>
  <si>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</si>
  <si>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</si>
  <si>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</si>
  <si>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</si>
  <si>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</si>
  <si>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</si>
  <si>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</si>
  <si>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</si>
  <si>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</si>
  <si>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</si>
  <si>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</si>
  <si>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</si>
  <si>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</si>
  <si>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</si>
  <si>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</si>
  <si>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</si>
  <si>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</si>
  <si>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</si>
  <si>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</si>
  <si>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</si>
  <si>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</si>
  <si>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上海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</si>
  <si>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</si>
  <si>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</si>
  <si>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</si>
  <si>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</si>
  <si>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</si>
  <si>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</si>
  <si>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</si>
  <si>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</si>
  <si>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</si>
  <si>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</si>
  <si>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</si>
  <si>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</si>
  <si>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</si>
  <si>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</si>
  <si>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</si>
  <si>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</si>
  <si>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食品</t>
  </si>
  <si>
    <t>门票</t>
  </si>
  <si>
    <t xml:space="preserve"> </t>
  </si>
  <si>
    <t xml:space="preserve">  </t>
  </si>
  <si>
    <t>补票金额</t>
  </si>
  <si>
    <t>报销总金额</t>
  </si>
  <si>
    <t>报销人:</t>
  </si>
  <si>
    <t>合规:</t>
  </si>
  <si>
    <t>陈佳伟</t>
    <phoneticPr fontId="16" type="noConversion"/>
  </si>
  <si>
    <t>项目助理</t>
    <phoneticPr fontId="16" type="noConversion"/>
  </si>
  <si>
    <t>5/16-5/19</t>
    <phoneticPr fontId="16" type="noConversion"/>
  </si>
  <si>
    <r>
      <t>上汽通用2</t>
    </r>
    <r>
      <rPr>
        <sz val="11"/>
        <color theme="1"/>
        <rFont val="宋体"/>
        <family val="3"/>
        <charset val="134"/>
        <scheme val="minor"/>
      </rPr>
      <t>0周年定制POLO衫</t>
    </r>
    <phoneticPr fontId="16" type="noConversion"/>
  </si>
  <si>
    <t>加勒比海盗海盗鹦鹉</t>
    <phoneticPr fontId="16" type="noConversion"/>
  </si>
  <si>
    <t>黑珍珠+金鹿船</t>
    <phoneticPr fontId="16" type="noConversion"/>
  </si>
  <si>
    <t>海盗红酒瓶塞</t>
    <phoneticPr fontId="16" type="noConversion"/>
  </si>
  <si>
    <t>帆船模型</t>
    <phoneticPr fontId="16" type="noConversion"/>
  </si>
  <si>
    <r>
      <t>团号：K</t>
    </r>
    <r>
      <rPr>
        <b/>
        <sz val="11"/>
        <color theme="1"/>
        <rFont val="宋体"/>
        <family val="3"/>
        <charset val="134"/>
        <scheme val="minor"/>
      </rPr>
      <t>MO-1703-A15STY603</t>
    </r>
    <phoneticPr fontId="16" type="noConversion"/>
  </si>
  <si>
    <t>品名</t>
    <phoneticPr fontId="20" type="noConversion"/>
  </si>
  <si>
    <t>金额</t>
    <phoneticPr fontId="20" type="noConversion"/>
  </si>
  <si>
    <t>总计</t>
    <phoneticPr fontId="20" type="noConversion"/>
  </si>
  <si>
    <t>迪士尼人偶</t>
    <phoneticPr fontId="20" type="noConversion"/>
  </si>
  <si>
    <t>小颗粒人仔人偶</t>
    <phoneticPr fontId="20" type="noConversion"/>
  </si>
  <si>
    <t>帆船</t>
    <phoneticPr fontId="20" type="noConversion"/>
  </si>
  <si>
    <t>中国风丝巾钱包</t>
    <phoneticPr fontId="20" type="noConversion"/>
  </si>
  <si>
    <t>迪士尼门票</t>
    <phoneticPr fontId="20" type="noConversion"/>
  </si>
  <si>
    <t>海盗船3D金属模型</t>
    <phoneticPr fontId="20" type="noConversion"/>
  </si>
  <si>
    <t>海洋系列瓶塞</t>
    <phoneticPr fontId="20" type="noConversion"/>
  </si>
  <si>
    <t>迪士尼海盗鹦鹉</t>
    <phoneticPr fontId="20" type="noConversion"/>
  </si>
  <si>
    <t>定制POLO衫</t>
    <phoneticPr fontId="20" type="noConversion"/>
  </si>
  <si>
    <t>中国风丝巾钱包</t>
    <phoneticPr fontId="16" type="noConversion"/>
  </si>
  <si>
    <t>小颗粒人仔玩偶</t>
    <phoneticPr fontId="16" type="noConversion"/>
  </si>
  <si>
    <t>迪士尼人偶</t>
    <phoneticPr fontId="16" type="noConversion"/>
  </si>
  <si>
    <t>迪士尼门票</t>
    <phoneticPr fontId="16" type="noConversion"/>
  </si>
  <si>
    <t xml:space="preserve"> </t>
    <phoneticPr fontId="16" type="noConversion"/>
  </si>
  <si>
    <t>台灯</t>
    <phoneticPr fontId="16" type="noConversion"/>
  </si>
  <si>
    <t>海盗钥匙圈</t>
    <phoneticPr fontId="16" type="noConversion"/>
  </si>
  <si>
    <t>台灯</t>
    <phoneticPr fontId="16" type="noConversion"/>
  </si>
  <si>
    <t>陈佳伟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</si>
</sst>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  <numFmt numFmtId="181" formatCode="#.00&quot;元&quot;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</cellStyleXfs>
  <cellXfs count="123">
    <xf numFmtId="0" fontId="0" fillId="0" borderId="0" xfId="0">
      <alignment vertical="center"/>
    </xf>
    <xf numFmtId="0" fontId="14" fillId="0" borderId="0" xfId="2">
      <alignment vertical="center"/>
    </xf>
    <xf numFmtId="0" fontId="6" fillId="0" borderId="0" xfId="2" applyFont="1">
      <alignment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7" fillId="0" borderId="4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0" xfId="2" applyFo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178" fontId="7" fillId="3" borderId="8" xfId="2" applyNumberFormat="1" applyFont="1" applyFill="1" applyBorder="1" applyAlignment="1">
      <alignment horizontal="center" vertical="center"/>
    </xf>
    <xf numFmtId="177" fontId="8" fillId="0" borderId="8" xfId="2" applyNumberFormat="1" applyFont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7" fillId="0" borderId="11" xfId="2" applyFont="1" applyBorder="1">
      <alignment vertical="center"/>
    </xf>
    <xf numFmtId="0" fontId="7" fillId="0" borderId="0" xfId="2" applyFont="1" applyFill="1" applyBorder="1">
      <alignment vertical="center"/>
    </xf>
    <xf numFmtId="0" fontId="7" fillId="0" borderId="12" xfId="2" applyFont="1" applyBorder="1">
      <alignment vertical="center"/>
    </xf>
    <xf numFmtId="0" fontId="7" fillId="3" borderId="8" xfId="2" applyFont="1" applyFill="1" applyBorder="1" applyAlignment="1">
      <alignment vertical="center"/>
    </xf>
    <xf numFmtId="0" fontId="7" fillId="3" borderId="8" xfId="2" applyFont="1" applyFill="1" applyBorder="1" applyAlignment="1">
      <alignment vertical="center" wrapText="1"/>
    </xf>
    <xf numFmtId="0" fontId="8" fillId="0" borderId="8" xfId="2" applyFont="1" applyBorder="1" applyAlignment="1">
      <alignment vertical="center"/>
    </xf>
    <xf numFmtId="176" fontId="7" fillId="0" borderId="0" xfId="2" applyNumberFormat="1" applyFont="1" applyBorder="1" applyAlignment="1">
      <alignment horizontal="left" vertical="center"/>
    </xf>
    <xf numFmtId="179" fontId="8" fillId="0" borderId="8" xfId="2" applyNumberFormat="1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11" fillId="6" borderId="8" xfId="0" applyNumberFormat="1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80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0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80" fontId="10" fillId="8" borderId="8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0" fillId="0" borderId="8" xfId="0" applyBorder="1">
      <alignment vertical="center"/>
    </xf>
    <xf numFmtId="0" fontId="10" fillId="8" borderId="8" xfId="0" applyFont="1" applyFill="1" applyBorder="1">
      <alignment vertical="center"/>
    </xf>
    <xf numFmtId="0" fontId="13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17" fillId="3" borderId="8" xfId="2" applyFont="1" applyFill="1" applyBorder="1" applyAlignment="1">
      <alignment vertical="center"/>
    </xf>
    <xf numFmtId="0" fontId="18" fillId="0" borderId="8" xfId="0" applyFont="1" applyBorder="1">
      <alignment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4" applyAlignment="1">
      <alignment horizontal="center" vertical="center"/>
    </xf>
    <xf numFmtId="0" fontId="4" fillId="0" borderId="0" xfId="4">
      <alignment vertical="center"/>
    </xf>
    <xf numFmtId="181" fontId="4" fillId="0" borderId="0" xfId="4" applyNumberFormat="1" applyAlignment="1">
      <alignment horizontal="center" vertical="center"/>
    </xf>
    <xf numFmtId="0" fontId="21" fillId="0" borderId="0" xfId="4" applyFont="1" applyAlignment="1">
      <alignment horizontal="center" vertical="center"/>
    </xf>
    <xf numFmtId="181" fontId="22" fillId="10" borderId="0" xfId="4" applyNumberFormat="1" applyFont="1" applyFill="1" applyAlignment="1">
      <alignment horizontal="center" vertical="center"/>
    </xf>
    <xf numFmtId="0" fontId="3" fillId="0" borderId="0" xfId="4" applyFont="1">
      <alignment vertical="center"/>
    </xf>
    <xf numFmtId="180" fontId="0" fillId="0" borderId="8" xfId="0" applyNumberFormat="1" applyBorder="1" applyAlignment="1">
      <alignment horizontal="right" vertical="center"/>
    </xf>
    <xf numFmtId="0" fontId="2" fillId="0" borderId="0" xfId="4" applyFont="1">
      <alignment vertical="center"/>
    </xf>
    <xf numFmtId="0" fontId="14" fillId="0" borderId="8" xfId="0" applyFont="1" applyBorder="1">
      <alignment vertical="center"/>
    </xf>
    <xf numFmtId="0" fontId="1" fillId="0" borderId="0" xfId="4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178" fontId="7" fillId="3" borderId="6" xfId="2" applyNumberFormat="1" applyFont="1" applyFill="1" applyBorder="1" applyAlignment="1">
      <alignment horizontal="center" vertical="center"/>
    </xf>
    <xf numFmtId="178" fontId="7" fillId="3" borderId="7" xfId="2" applyNumberFormat="1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31" fontId="7" fillId="2" borderId="0" xfId="2" applyNumberFormat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3" borderId="8" xfId="2" applyNumberFormat="1" applyFont="1" applyFill="1" applyBorder="1" applyAlignment="1">
      <alignment horizontal="center" vertical="center"/>
    </xf>
    <xf numFmtId="179" fontId="11" fillId="6" borderId="8" xfId="0" applyNumberFormat="1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6" fontId="12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12" fillId="3" borderId="6" xfId="0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588378</xdr:colOff>
      <xdr:row>20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340544" cy="3746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154518</xdr:rowOff>
    </xdr:from>
    <xdr:to>
      <xdr:col>12</xdr:col>
      <xdr:colOff>5556</xdr:colOff>
      <xdr:row>29</xdr:row>
      <xdr:rowOff>12701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05768"/>
          <a:ext cx="7371556" cy="1477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143934</xdr:rowOff>
    </xdr:from>
    <xdr:to>
      <xdr:col>12</xdr:col>
      <xdr:colOff>300306</xdr:colOff>
      <xdr:row>55</xdr:row>
      <xdr:rowOff>137584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34517"/>
          <a:ext cx="7666306" cy="485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56</xdr:row>
      <xdr:rowOff>16935</xdr:rowOff>
    </xdr:from>
    <xdr:to>
      <xdr:col>11</xdr:col>
      <xdr:colOff>349312</xdr:colOff>
      <xdr:row>79</xdr:row>
      <xdr:rowOff>120650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4" y="10145185"/>
          <a:ext cx="7090895" cy="424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opLeftCell="A7" workbookViewId="0">
      <selection activeCell="N19" sqref="N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64" t="s">
        <v>52</v>
      </c>
      <c r="C5" s="64"/>
      <c r="D5" s="64"/>
      <c r="E5" s="64"/>
      <c r="F5" s="64"/>
      <c r="G5" s="64"/>
      <c r="H5" s="64"/>
      <c r="I5" s="64"/>
      <c r="J5" s="64"/>
      <c r="K5" s="64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18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19"/>
    </row>
    <row r="8" spans="2:11" ht="18.75" customHeight="1" x14ac:dyDescent="0.25">
      <c r="B8" s="5"/>
      <c r="C8" s="6"/>
      <c r="D8" s="7" t="s">
        <v>53</v>
      </c>
      <c r="E8" s="7"/>
      <c r="F8" s="65" t="s">
        <v>81</v>
      </c>
      <c r="G8" s="65"/>
      <c r="H8" s="7" t="s">
        <v>54</v>
      </c>
      <c r="I8" s="6"/>
      <c r="J8" s="65" t="s">
        <v>82</v>
      </c>
      <c r="K8" s="66"/>
    </row>
    <row r="9" spans="2:11" ht="18.75" customHeight="1" x14ac:dyDescent="0.25">
      <c r="B9" s="5"/>
      <c r="C9" s="6"/>
      <c r="D9" s="7" t="s">
        <v>55</v>
      </c>
      <c r="E9" s="7"/>
      <c r="F9" s="65" t="s">
        <v>56</v>
      </c>
      <c r="G9" s="65"/>
      <c r="H9" s="7" t="s">
        <v>57</v>
      </c>
      <c r="I9" s="6"/>
      <c r="J9" s="65" t="s">
        <v>56</v>
      </c>
      <c r="K9" s="66"/>
    </row>
    <row r="10" spans="2:11" ht="18.75" customHeight="1" x14ac:dyDescent="0.25">
      <c r="B10" s="5"/>
      <c r="C10" s="6"/>
      <c r="D10" s="7" t="s">
        <v>58</v>
      </c>
      <c r="E10" s="7"/>
      <c r="F10" s="65" t="s">
        <v>83</v>
      </c>
      <c r="G10" s="65"/>
      <c r="H10" s="7" t="s">
        <v>59</v>
      </c>
      <c r="I10" s="20"/>
      <c r="J10" s="71">
        <v>42877</v>
      </c>
      <c r="K10" s="66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72" t="s">
        <v>2</v>
      </c>
      <c r="C13" s="73"/>
      <c r="D13" s="11" t="s">
        <v>60</v>
      </c>
      <c r="E13" s="74" t="s">
        <v>61</v>
      </c>
      <c r="F13" s="75"/>
      <c r="G13" s="13" t="s">
        <v>62</v>
      </c>
      <c r="H13" s="12" t="s">
        <v>63</v>
      </c>
      <c r="I13" s="74" t="s">
        <v>64</v>
      </c>
      <c r="J13" s="75"/>
      <c r="K13" s="13" t="s">
        <v>65</v>
      </c>
    </row>
    <row r="14" spans="2:11" ht="18" customHeight="1" x14ac:dyDescent="0.25">
      <c r="B14" s="69">
        <v>1</v>
      </c>
      <c r="C14" s="70"/>
      <c r="D14" s="76" t="s">
        <v>66</v>
      </c>
      <c r="E14" s="69" t="s">
        <v>67</v>
      </c>
      <c r="F14" s="70"/>
      <c r="G14" s="16">
        <f>H14+I14</f>
        <v>0</v>
      </c>
      <c r="H14" s="16">
        <v>0</v>
      </c>
      <c r="I14" s="67">
        <v>0</v>
      </c>
      <c r="J14" s="68"/>
      <c r="K14" s="22" t="s">
        <v>68</v>
      </c>
    </row>
    <row r="15" spans="2:11" ht="18" customHeight="1" x14ac:dyDescent="0.25">
      <c r="B15" s="14"/>
      <c r="C15" s="15"/>
      <c r="D15" s="77"/>
      <c r="E15" s="79" t="s">
        <v>69</v>
      </c>
      <c r="F15" s="80"/>
      <c r="G15" s="16">
        <f t="shared" ref="G15:G25" si="0">H15+I15</f>
        <v>0</v>
      </c>
      <c r="H15" s="16">
        <v>0</v>
      </c>
      <c r="I15" s="67">
        <v>0</v>
      </c>
      <c r="J15" s="68"/>
      <c r="K15" s="49"/>
    </row>
    <row r="16" spans="2:11" ht="18" customHeight="1" x14ac:dyDescent="0.25">
      <c r="B16" s="47"/>
      <c r="C16" s="48"/>
      <c r="D16" s="77"/>
      <c r="E16" s="81"/>
      <c r="F16" s="82"/>
      <c r="G16" s="16">
        <f t="shared" si="0"/>
        <v>0</v>
      </c>
      <c r="H16" s="16">
        <v>0</v>
      </c>
      <c r="I16" s="67">
        <v>0</v>
      </c>
      <c r="J16" s="68"/>
      <c r="K16" s="49"/>
    </row>
    <row r="17" spans="2:11" ht="18" customHeight="1" x14ac:dyDescent="0.25">
      <c r="B17" s="69">
        <v>2</v>
      </c>
      <c r="C17" s="70"/>
      <c r="D17" s="77"/>
      <c r="E17" s="83"/>
      <c r="F17" s="84"/>
      <c r="G17" s="16">
        <f t="shared" si="0"/>
        <v>0</v>
      </c>
      <c r="H17" s="16">
        <v>0</v>
      </c>
      <c r="I17" s="67">
        <v>0</v>
      </c>
      <c r="J17" s="68"/>
      <c r="K17" s="49"/>
    </row>
    <row r="18" spans="2:11" ht="18" customHeight="1" x14ac:dyDescent="0.25">
      <c r="B18" s="69">
        <v>3</v>
      </c>
      <c r="C18" s="70"/>
      <c r="D18" s="77"/>
      <c r="E18" s="69" t="s">
        <v>70</v>
      </c>
      <c r="F18" s="70"/>
      <c r="G18" s="16">
        <f t="shared" si="0"/>
        <v>0</v>
      </c>
      <c r="H18" s="16">
        <v>0</v>
      </c>
      <c r="I18" s="67">
        <v>0</v>
      </c>
      <c r="J18" s="68"/>
      <c r="K18" s="22"/>
    </row>
    <row r="19" spans="2:11" ht="18" customHeight="1" x14ac:dyDescent="0.25">
      <c r="B19" s="14"/>
      <c r="C19" s="15"/>
      <c r="D19" s="77"/>
      <c r="E19" s="79" t="s">
        <v>71</v>
      </c>
      <c r="F19" s="80"/>
      <c r="G19" s="16">
        <f t="shared" si="0"/>
        <v>0</v>
      </c>
      <c r="H19" s="16">
        <v>0</v>
      </c>
      <c r="I19" s="67">
        <v>0</v>
      </c>
      <c r="J19" s="68"/>
      <c r="K19" s="49"/>
    </row>
    <row r="20" spans="2:11" ht="18" customHeight="1" x14ac:dyDescent="0.25">
      <c r="B20" s="14"/>
      <c r="C20" s="15"/>
      <c r="D20" s="77"/>
      <c r="E20" s="81"/>
      <c r="F20" s="82"/>
      <c r="G20" s="16">
        <f t="shared" si="0"/>
        <v>0</v>
      </c>
      <c r="H20" s="16">
        <v>0</v>
      </c>
      <c r="I20" s="67">
        <v>0</v>
      </c>
      <c r="J20" s="68"/>
      <c r="K20" s="22"/>
    </row>
    <row r="21" spans="2:11" ht="18" customHeight="1" x14ac:dyDescent="0.25">
      <c r="B21" s="14"/>
      <c r="C21" s="15"/>
      <c r="D21" s="77"/>
      <c r="E21" s="81"/>
      <c r="F21" s="82"/>
      <c r="G21" s="16">
        <f t="shared" si="0"/>
        <v>0</v>
      </c>
      <c r="H21" s="16">
        <v>0</v>
      </c>
      <c r="I21" s="67">
        <v>0</v>
      </c>
      <c r="J21" s="68"/>
      <c r="K21" s="22"/>
    </row>
    <row r="22" spans="2:11" ht="18" customHeight="1" x14ac:dyDescent="0.25">
      <c r="B22" s="69">
        <v>4</v>
      </c>
      <c r="C22" s="70"/>
      <c r="D22" s="77"/>
      <c r="E22" s="83"/>
      <c r="F22" s="84"/>
      <c r="G22" s="16">
        <f t="shared" si="0"/>
        <v>0</v>
      </c>
      <c r="H22" s="16">
        <v>0</v>
      </c>
      <c r="I22" s="67">
        <v>0</v>
      </c>
      <c r="J22" s="68"/>
      <c r="K22" s="22"/>
    </row>
    <row r="23" spans="2:11" ht="18" customHeight="1" x14ac:dyDescent="0.25">
      <c r="B23" s="69">
        <v>5</v>
      </c>
      <c r="C23" s="70"/>
      <c r="D23" s="78"/>
      <c r="E23" s="69" t="s">
        <v>72</v>
      </c>
      <c r="F23" s="70"/>
      <c r="G23" s="16">
        <f t="shared" si="0"/>
        <v>0</v>
      </c>
      <c r="H23" s="16">
        <v>0</v>
      </c>
      <c r="I23" s="67">
        <v>0</v>
      </c>
      <c r="J23" s="68"/>
      <c r="K23" s="23"/>
    </row>
    <row r="24" spans="2:11" ht="18" customHeight="1" x14ac:dyDescent="0.25">
      <c r="B24" s="69">
        <v>6</v>
      </c>
      <c r="C24" s="70"/>
      <c r="D24" s="76" t="s">
        <v>40</v>
      </c>
      <c r="E24" s="85" t="s">
        <v>32</v>
      </c>
      <c r="F24" s="85"/>
      <c r="G24" s="16">
        <f t="shared" si="0"/>
        <v>0</v>
      </c>
      <c r="H24" s="16">
        <v>0</v>
      </c>
      <c r="I24" s="67">
        <v>0</v>
      </c>
      <c r="J24" s="68"/>
      <c r="K24" s="22"/>
    </row>
    <row r="25" spans="2:11" ht="18" customHeight="1" x14ac:dyDescent="0.25">
      <c r="B25" s="69">
        <v>7</v>
      </c>
      <c r="C25" s="70"/>
      <c r="D25" s="77"/>
      <c r="E25" s="85" t="s">
        <v>73</v>
      </c>
      <c r="F25" s="85"/>
      <c r="G25" s="16">
        <f t="shared" si="0"/>
        <v>0</v>
      </c>
      <c r="H25" s="16">
        <v>0</v>
      </c>
      <c r="I25" s="67">
        <v>0</v>
      </c>
      <c r="J25" s="68"/>
      <c r="K25" s="22"/>
    </row>
    <row r="26" spans="2:11" ht="18" customHeight="1" x14ac:dyDescent="0.25">
      <c r="B26" s="14"/>
      <c r="C26" s="15"/>
      <c r="D26" s="77"/>
      <c r="E26" s="85" t="s">
        <v>74</v>
      </c>
      <c r="F26" s="85"/>
      <c r="G26" s="16">
        <f t="shared" ref="G26:G27" si="1">H26+I26</f>
        <v>0</v>
      </c>
      <c r="H26" s="16">
        <v>0</v>
      </c>
      <c r="I26" s="67">
        <v>0</v>
      </c>
      <c r="J26" s="68"/>
      <c r="K26" s="22"/>
    </row>
    <row r="27" spans="2:11" ht="18" customHeight="1" x14ac:dyDescent="0.25">
      <c r="B27" s="69">
        <v>8</v>
      </c>
      <c r="C27" s="70"/>
      <c r="D27" s="78"/>
      <c r="E27" s="85" t="s">
        <v>75</v>
      </c>
      <c r="F27" s="85"/>
      <c r="G27" s="16">
        <f t="shared" si="1"/>
        <v>0</v>
      </c>
      <c r="H27" s="16">
        <v>0</v>
      </c>
      <c r="I27" s="67">
        <v>0</v>
      </c>
      <c r="J27" s="68"/>
      <c r="K27" s="22" t="s">
        <v>76</v>
      </c>
    </row>
    <row r="28" spans="2:11" ht="18" customHeight="1" x14ac:dyDescent="0.25">
      <c r="B28" s="74" t="s">
        <v>42</v>
      </c>
      <c r="C28" s="86"/>
      <c r="D28" s="86"/>
      <c r="E28" s="86"/>
      <c r="F28" s="75"/>
      <c r="G28" s="17">
        <f>SUM(G14:G27)</f>
        <v>0</v>
      </c>
      <c r="H28" s="17">
        <f>SUM(H14:H27)</f>
        <v>0</v>
      </c>
      <c r="I28" s="87">
        <f>SUM(I14:J27)</f>
        <v>0</v>
      </c>
      <c r="J28" s="88"/>
      <c r="K28" s="24"/>
    </row>
    <row r="29" spans="2:11" ht="18" customHeight="1" x14ac:dyDescent="0.25">
      <c r="B29" s="10"/>
      <c r="C29" s="10"/>
      <c r="D29" s="10"/>
      <c r="E29" s="10"/>
      <c r="F29" s="10"/>
      <c r="G29" s="10"/>
      <c r="H29" s="10"/>
      <c r="I29" s="10"/>
      <c r="J29" s="25"/>
      <c r="K29" s="10"/>
    </row>
    <row r="30" spans="2:11" ht="18" customHeight="1" x14ac:dyDescent="0.25">
      <c r="B30" s="89" t="s">
        <v>63</v>
      </c>
      <c r="C30" s="89"/>
      <c r="D30" s="89"/>
      <c r="E30" s="89"/>
      <c r="F30" s="89"/>
      <c r="G30" s="89" t="s">
        <v>77</v>
      </c>
      <c r="H30" s="89"/>
      <c r="I30" s="89"/>
      <c r="J30" s="89"/>
      <c r="K30" s="13" t="s">
        <v>78</v>
      </c>
    </row>
    <row r="31" spans="2:11" ht="18" customHeight="1" x14ac:dyDescent="0.25">
      <c r="B31" s="90">
        <f>H28</f>
        <v>0</v>
      </c>
      <c r="C31" s="90"/>
      <c r="D31" s="90"/>
      <c r="E31" s="90"/>
      <c r="F31" s="90"/>
      <c r="G31" s="90">
        <f>I28</f>
        <v>0</v>
      </c>
      <c r="H31" s="90"/>
      <c r="I31" s="90"/>
      <c r="J31" s="90"/>
      <c r="K31" s="26">
        <f>SUM(B31:J31)</f>
        <v>0</v>
      </c>
    </row>
    <row r="32" spans="2:1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 t="s">
        <v>79</v>
      </c>
      <c r="C33" s="10"/>
      <c r="D33" s="10"/>
      <c r="E33" s="10"/>
      <c r="F33" s="10" t="s">
        <v>49</v>
      </c>
      <c r="G33" s="10" t="s">
        <v>80</v>
      </c>
      <c r="H33" s="10"/>
      <c r="I33" s="10"/>
      <c r="J33" s="10" t="s">
        <v>51</v>
      </c>
      <c r="K33" s="10"/>
    </row>
  </sheetData>
  <mergeCells count="49">
    <mergeCell ref="B28:F28"/>
    <mergeCell ref="I28:J28"/>
    <mergeCell ref="B30:F30"/>
    <mergeCell ref="G30:J30"/>
    <mergeCell ref="B31:F31"/>
    <mergeCell ref="G31:J31"/>
    <mergeCell ref="E26:F26"/>
    <mergeCell ref="I26:J26"/>
    <mergeCell ref="B27:C27"/>
    <mergeCell ref="E27:F27"/>
    <mergeCell ref="I27:J27"/>
    <mergeCell ref="D24:D27"/>
    <mergeCell ref="B24:C24"/>
    <mergeCell ref="E24:F24"/>
    <mergeCell ref="I24:J24"/>
    <mergeCell ref="B25:C25"/>
    <mergeCell ref="E25:F25"/>
    <mergeCell ref="I25:J25"/>
    <mergeCell ref="I21:J21"/>
    <mergeCell ref="B22:C22"/>
    <mergeCell ref="I22:J22"/>
    <mergeCell ref="B23:C23"/>
    <mergeCell ref="E23:F23"/>
    <mergeCell ref="I23:J23"/>
    <mergeCell ref="D14:D23"/>
    <mergeCell ref="E15:F17"/>
    <mergeCell ref="E19:F22"/>
    <mergeCell ref="B18:C18"/>
    <mergeCell ref="E18:F18"/>
    <mergeCell ref="I18:J18"/>
    <mergeCell ref="I19:J19"/>
    <mergeCell ref="I20:J20"/>
    <mergeCell ref="B14:C14"/>
    <mergeCell ref="E14:F14"/>
    <mergeCell ref="I14:J14"/>
    <mergeCell ref="I15:J15"/>
    <mergeCell ref="B17:C17"/>
    <mergeCell ref="I17:J17"/>
    <mergeCell ref="F10:G10"/>
    <mergeCell ref="J10:K10"/>
    <mergeCell ref="B13:C13"/>
    <mergeCell ref="E13:F13"/>
    <mergeCell ref="I13:J13"/>
    <mergeCell ref="I16:J16"/>
    <mergeCell ref="B5:K5"/>
    <mergeCell ref="F8:G8"/>
    <mergeCell ref="J8:K8"/>
    <mergeCell ref="F9:G9"/>
    <mergeCell ref="J9:K9"/>
  </mergeCells>
  <phoneticPr fontId="1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65"/>
  <sheetViews>
    <sheetView tabSelected="1" topLeftCell="A39" zoomScale="80" zoomScaleNormal="80" workbookViewId="0">
      <selection activeCell="H56" activeCellId="2" sqref="H45:H53 H55 H56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16.90625" style="29" bestFit="1" customWidth="1"/>
    <col min="5" max="5" width="16.90625" bestFit="1" customWidth="1"/>
    <col min="6" max="6" width="12.90625" customWidth="1"/>
    <col min="7" max="8" width="14.4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64" t="s">
        <v>0</v>
      </c>
      <c r="D2" s="64"/>
      <c r="E2" s="64"/>
      <c r="F2" s="64"/>
      <c r="G2" s="64"/>
      <c r="H2" s="64"/>
      <c r="I2" s="41"/>
      <c r="J2" s="41"/>
      <c r="K2" s="41"/>
      <c r="L2" s="41"/>
    </row>
    <row r="4" spans="1:12" ht="21" customHeight="1" x14ac:dyDescent="0.25">
      <c r="H4" s="117" t="s">
        <v>89</v>
      </c>
      <c r="I4" s="118"/>
      <c r="J4" s="118" t="s">
        <v>1</v>
      </c>
    </row>
    <row r="5" spans="1:12" ht="21" customHeight="1" x14ac:dyDescent="0.25">
      <c r="H5" s="119"/>
      <c r="I5" s="119"/>
      <c r="J5" s="119"/>
    </row>
    <row r="6" spans="1:12" ht="21" customHeight="1" x14ac:dyDescent="0.25">
      <c r="A6" s="100" t="s">
        <v>2</v>
      </c>
      <c r="B6" s="105" t="s">
        <v>3</v>
      </c>
      <c r="C6" s="91" t="s">
        <v>4</v>
      </c>
      <c r="D6" s="91"/>
      <c r="E6" s="91"/>
      <c r="F6" s="92" t="s">
        <v>5</v>
      </c>
      <c r="G6" s="92"/>
      <c r="H6" s="92"/>
      <c r="I6" s="92"/>
      <c r="J6" s="105" t="s">
        <v>6</v>
      </c>
    </row>
    <row r="7" spans="1:12" ht="21" customHeight="1" x14ac:dyDescent="0.25">
      <c r="A7" s="100"/>
      <c r="B7" s="105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105"/>
    </row>
    <row r="8" spans="1:12" ht="21" customHeight="1" x14ac:dyDescent="0.25">
      <c r="A8" s="101">
        <v>1</v>
      </c>
      <c r="B8" s="96" t="s">
        <v>14</v>
      </c>
      <c r="C8" s="108">
        <v>0</v>
      </c>
      <c r="D8" s="106"/>
      <c r="E8" s="108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111" t="s">
        <v>15</v>
      </c>
    </row>
    <row r="9" spans="1:12" ht="21" customHeight="1" x14ac:dyDescent="0.25">
      <c r="A9" s="101"/>
      <c r="B9" s="96"/>
      <c r="C9" s="108"/>
      <c r="D9" s="106"/>
      <c r="E9" s="108"/>
      <c r="F9" s="34">
        <v>0</v>
      </c>
      <c r="G9" s="34">
        <v>0</v>
      </c>
      <c r="H9" s="34">
        <f t="shared" si="0"/>
        <v>0</v>
      </c>
      <c r="I9" s="42"/>
      <c r="J9" s="112"/>
    </row>
    <row r="10" spans="1:12" ht="21" customHeight="1" x14ac:dyDescent="0.25">
      <c r="A10" s="101"/>
      <c r="B10" s="96"/>
      <c r="C10" s="108"/>
      <c r="D10" s="106"/>
      <c r="E10" s="108"/>
      <c r="F10" s="34">
        <v>0</v>
      </c>
      <c r="G10" s="34">
        <v>0</v>
      </c>
      <c r="H10" s="34">
        <f t="shared" si="0"/>
        <v>0</v>
      </c>
      <c r="I10" s="42"/>
      <c r="J10" s="112"/>
    </row>
    <row r="11" spans="1:12" ht="21" customHeight="1" x14ac:dyDescent="0.25">
      <c r="A11" s="101"/>
      <c r="B11" s="96"/>
      <c r="C11" s="108"/>
      <c r="D11" s="106"/>
      <c r="E11" s="108"/>
      <c r="F11" s="34">
        <v>0</v>
      </c>
      <c r="G11" s="34">
        <v>0</v>
      </c>
      <c r="H11" s="34">
        <f t="shared" si="0"/>
        <v>0</v>
      </c>
      <c r="I11" s="42"/>
      <c r="J11" s="112"/>
    </row>
    <row r="12" spans="1:12" ht="21" customHeight="1" x14ac:dyDescent="0.25">
      <c r="A12" s="101"/>
      <c r="B12" s="96"/>
      <c r="C12" s="108"/>
      <c r="D12" s="106"/>
      <c r="E12" s="108"/>
      <c r="F12" s="34">
        <v>0</v>
      </c>
      <c r="G12" s="34">
        <v>0</v>
      </c>
      <c r="H12" s="34">
        <f t="shared" si="0"/>
        <v>0</v>
      </c>
      <c r="I12" s="42"/>
      <c r="J12" s="112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113"/>
    </row>
    <row r="14" spans="1:12" ht="21" customHeight="1" x14ac:dyDescent="0.25">
      <c r="A14" s="102">
        <v>2</v>
      </c>
      <c r="B14" s="97" t="s">
        <v>17</v>
      </c>
      <c r="C14" s="109">
        <v>0</v>
      </c>
      <c r="D14" s="102"/>
      <c r="E14" s="109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111" t="s">
        <v>18</v>
      </c>
    </row>
    <row r="15" spans="1:12" ht="21" customHeight="1" x14ac:dyDescent="0.25">
      <c r="A15" s="103"/>
      <c r="B15" s="98"/>
      <c r="C15" s="110"/>
      <c r="D15" s="103"/>
      <c r="E15" s="110"/>
      <c r="F15" s="34">
        <v>0</v>
      </c>
      <c r="G15" s="34">
        <v>0</v>
      </c>
      <c r="H15" s="34">
        <f t="shared" ref="H15" si="3">F15+G15</f>
        <v>0</v>
      </c>
      <c r="I15" s="42"/>
      <c r="J15" s="112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 t="shared" ref="F16:H16" si="4">SUM(F14:F15)</f>
        <v>0</v>
      </c>
      <c r="G16" s="37">
        <f t="shared" si="4"/>
        <v>0</v>
      </c>
      <c r="H16" s="37">
        <f t="shared" si="4"/>
        <v>0</v>
      </c>
      <c r="I16" s="43"/>
      <c r="J16" s="113"/>
    </row>
    <row r="17" spans="1:10" ht="21" customHeight="1" x14ac:dyDescent="0.25">
      <c r="A17" s="101">
        <v>3</v>
      </c>
      <c r="B17" s="96" t="s">
        <v>20</v>
      </c>
      <c r="C17" s="108">
        <v>0</v>
      </c>
      <c r="D17" s="106"/>
      <c r="E17" s="108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20" t="s">
        <v>21</v>
      </c>
    </row>
    <row r="18" spans="1:10" ht="21" customHeight="1" x14ac:dyDescent="0.25">
      <c r="A18" s="101"/>
      <c r="B18" s="96"/>
      <c r="C18" s="108"/>
      <c r="D18" s="106"/>
      <c r="E18" s="108"/>
      <c r="F18" s="34">
        <v>0</v>
      </c>
      <c r="G18" s="34">
        <v>0</v>
      </c>
      <c r="H18" s="34">
        <f t="shared" si="0"/>
        <v>0</v>
      </c>
      <c r="I18" s="42"/>
      <c r="J18" s="121"/>
    </row>
    <row r="19" spans="1:10" ht="21" customHeight="1" x14ac:dyDescent="0.25">
      <c r="A19" s="101"/>
      <c r="B19" s="96"/>
      <c r="C19" s="108"/>
      <c r="D19" s="106"/>
      <c r="E19" s="108"/>
      <c r="F19" s="34">
        <v>0</v>
      </c>
      <c r="G19" s="34">
        <v>0</v>
      </c>
      <c r="H19" s="34">
        <f t="shared" si="0"/>
        <v>0</v>
      </c>
      <c r="I19" s="42"/>
      <c r="J19" s="121"/>
    </row>
    <row r="20" spans="1:10" ht="21" customHeight="1" x14ac:dyDescent="0.25">
      <c r="A20" s="101"/>
      <c r="B20" s="96"/>
      <c r="C20" s="108"/>
      <c r="D20" s="106"/>
      <c r="E20" s="108"/>
      <c r="F20" s="34">
        <v>0</v>
      </c>
      <c r="G20" s="34">
        <v>0</v>
      </c>
      <c r="H20" s="34">
        <f t="shared" si="0"/>
        <v>0</v>
      </c>
      <c r="I20" s="42"/>
      <c r="J20" s="121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5">SUM(D17)</f>
        <v>0</v>
      </c>
      <c r="E21" s="37">
        <f t="shared" si="5"/>
        <v>0</v>
      </c>
      <c r="F21" s="37">
        <f>SUM(F17:F20)</f>
        <v>0</v>
      </c>
      <c r="G21" s="37">
        <f t="shared" ref="G21:H21" si="6">SUM(G17:G20)</f>
        <v>0</v>
      </c>
      <c r="H21" s="37">
        <f t="shared" si="6"/>
        <v>0</v>
      </c>
      <c r="I21" s="43"/>
      <c r="J21" s="122"/>
    </row>
    <row r="22" spans="1:10" ht="21" customHeight="1" x14ac:dyDescent="0.25">
      <c r="A22" s="101">
        <v>4</v>
      </c>
      <c r="B22" s="96" t="s">
        <v>23</v>
      </c>
      <c r="C22" s="108">
        <v>0</v>
      </c>
      <c r="D22" s="106"/>
      <c r="E22" s="108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20" t="s">
        <v>24</v>
      </c>
    </row>
    <row r="23" spans="1:10" ht="21" customHeight="1" x14ac:dyDescent="0.25">
      <c r="A23" s="101"/>
      <c r="B23" s="96"/>
      <c r="C23" s="108"/>
      <c r="D23" s="106"/>
      <c r="E23" s="108"/>
      <c r="F23" s="34">
        <v>0</v>
      </c>
      <c r="G23" s="34">
        <v>0</v>
      </c>
      <c r="H23" s="34">
        <f t="shared" si="0"/>
        <v>0</v>
      </c>
      <c r="I23" s="42"/>
      <c r="J23" s="121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:H24" si="8">SUM(G22:G23)</f>
        <v>0</v>
      </c>
      <c r="H24" s="37">
        <f t="shared" si="8"/>
        <v>0</v>
      </c>
      <c r="I24" s="43"/>
      <c r="J24" s="122"/>
    </row>
    <row r="25" spans="1:10" ht="21" customHeight="1" x14ac:dyDescent="0.25">
      <c r="A25" s="102">
        <v>5</v>
      </c>
      <c r="B25" s="97" t="s">
        <v>26</v>
      </c>
      <c r="C25" s="109">
        <v>0</v>
      </c>
      <c r="D25" s="102"/>
      <c r="E25" s="109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111" t="s">
        <v>27</v>
      </c>
    </row>
    <row r="26" spans="1:10" ht="21" customHeight="1" x14ac:dyDescent="0.25">
      <c r="A26" s="103"/>
      <c r="B26" s="98"/>
      <c r="C26" s="110"/>
      <c r="D26" s="103"/>
      <c r="E26" s="110"/>
      <c r="F26" s="34">
        <v>0</v>
      </c>
      <c r="G26" s="34">
        <v>0</v>
      </c>
      <c r="H26" s="34">
        <f t="shared" ref="H26" si="9">F26+G26</f>
        <v>0</v>
      </c>
      <c r="I26" s="42"/>
      <c r="J26" s="112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43"/>
      <c r="J27" s="113"/>
    </row>
    <row r="28" spans="1:10" ht="21" customHeight="1" x14ac:dyDescent="0.25">
      <c r="A28" s="101">
        <v>6</v>
      </c>
      <c r="B28" s="96" t="s">
        <v>29</v>
      </c>
      <c r="C28" s="108">
        <v>0</v>
      </c>
      <c r="D28" s="106"/>
      <c r="E28" s="108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111" t="s">
        <v>30</v>
      </c>
    </row>
    <row r="29" spans="1:10" ht="21" customHeight="1" x14ac:dyDescent="0.25">
      <c r="A29" s="101"/>
      <c r="B29" s="96"/>
      <c r="C29" s="108"/>
      <c r="D29" s="106"/>
      <c r="E29" s="108"/>
      <c r="F29" s="34">
        <v>0</v>
      </c>
      <c r="G29" s="34">
        <v>0</v>
      </c>
      <c r="H29" s="34">
        <f t="shared" si="0"/>
        <v>0</v>
      </c>
      <c r="I29" s="42"/>
      <c r="J29" s="121"/>
    </row>
    <row r="30" spans="1:10" ht="21" customHeight="1" x14ac:dyDescent="0.25">
      <c r="A30" s="101"/>
      <c r="B30" s="96"/>
      <c r="C30" s="108"/>
      <c r="D30" s="106"/>
      <c r="E30" s="108"/>
      <c r="F30" s="34">
        <v>0</v>
      </c>
      <c r="G30" s="34">
        <v>0</v>
      </c>
      <c r="H30" s="34">
        <f t="shared" si="0"/>
        <v>0</v>
      </c>
      <c r="I30" s="42"/>
      <c r="J30" s="121"/>
    </row>
    <row r="31" spans="1:10" ht="21" customHeight="1" x14ac:dyDescent="0.25">
      <c r="A31" s="101"/>
      <c r="B31" s="96"/>
      <c r="C31" s="108"/>
      <c r="D31" s="106"/>
      <c r="E31" s="108"/>
      <c r="F31" s="34">
        <v>0</v>
      </c>
      <c r="G31" s="34">
        <v>0</v>
      </c>
      <c r="H31" s="34">
        <f t="shared" si="0"/>
        <v>0</v>
      </c>
      <c r="I31" s="42"/>
      <c r="J31" s="121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:H32" si="13">SUM(G28:G31)</f>
        <v>0</v>
      </c>
      <c r="H32" s="37">
        <f t="shared" si="13"/>
        <v>0</v>
      </c>
      <c r="I32" s="43"/>
      <c r="J32" s="122"/>
    </row>
    <row r="33" spans="1:10" ht="21" customHeight="1" x14ac:dyDescent="0.25">
      <c r="A33" s="101">
        <v>7</v>
      </c>
      <c r="B33" s="96" t="s">
        <v>32</v>
      </c>
      <c r="C33" s="108">
        <v>0</v>
      </c>
      <c r="D33" s="106"/>
      <c r="E33" s="108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114"/>
    </row>
    <row r="34" spans="1:10" ht="21" customHeight="1" x14ac:dyDescent="0.25">
      <c r="A34" s="101"/>
      <c r="B34" s="96"/>
      <c r="C34" s="108"/>
      <c r="D34" s="106"/>
      <c r="E34" s="108"/>
      <c r="F34" s="34">
        <v>0</v>
      </c>
      <c r="G34" s="34">
        <v>0</v>
      </c>
      <c r="H34" s="34">
        <f t="shared" si="0"/>
        <v>0</v>
      </c>
      <c r="I34" s="42"/>
      <c r="J34" s="115"/>
    </row>
    <row r="35" spans="1:10" ht="21" customHeight="1" x14ac:dyDescent="0.25">
      <c r="A35" s="101"/>
      <c r="B35" s="96"/>
      <c r="C35" s="108"/>
      <c r="D35" s="106"/>
      <c r="E35" s="108"/>
      <c r="F35" s="34">
        <v>0</v>
      </c>
      <c r="G35" s="34">
        <v>0</v>
      </c>
      <c r="H35" s="34">
        <f t="shared" si="0"/>
        <v>0</v>
      </c>
      <c r="I35" s="42"/>
      <c r="J35" s="115"/>
    </row>
    <row r="36" spans="1:10" ht="21" customHeight="1" x14ac:dyDescent="0.25">
      <c r="A36" s="101"/>
      <c r="B36" s="96"/>
      <c r="C36" s="108"/>
      <c r="D36" s="106"/>
      <c r="E36" s="108"/>
      <c r="F36" s="34">
        <v>0</v>
      </c>
      <c r="G36" s="34">
        <v>0</v>
      </c>
      <c r="H36" s="34">
        <f t="shared" si="0"/>
        <v>0</v>
      </c>
      <c r="I36" s="42"/>
      <c r="J36" s="115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43"/>
      <c r="J37" s="116"/>
    </row>
    <row r="38" spans="1:10" ht="21" customHeight="1" x14ac:dyDescent="0.25">
      <c r="A38" s="101">
        <v>8</v>
      </c>
      <c r="B38" s="96" t="s">
        <v>34</v>
      </c>
      <c r="C38" s="108">
        <v>0</v>
      </c>
      <c r="D38" s="106"/>
      <c r="E38" s="108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20" t="s">
        <v>35</v>
      </c>
    </row>
    <row r="39" spans="1:10" ht="21" customHeight="1" x14ac:dyDescent="0.25">
      <c r="A39" s="101"/>
      <c r="B39" s="96"/>
      <c r="C39" s="108"/>
      <c r="D39" s="106"/>
      <c r="E39" s="108"/>
      <c r="F39" s="34">
        <v>0</v>
      </c>
      <c r="G39" s="34">
        <v>0</v>
      </c>
      <c r="H39" s="34">
        <f t="shared" si="0"/>
        <v>0</v>
      </c>
      <c r="I39" s="42"/>
      <c r="J39" s="121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43"/>
      <c r="J40" s="122"/>
    </row>
    <row r="41" spans="1:10" ht="21" customHeight="1" x14ac:dyDescent="0.25">
      <c r="A41" s="101">
        <v>9</v>
      </c>
      <c r="B41" s="96" t="s">
        <v>37</v>
      </c>
      <c r="C41" s="108">
        <v>0</v>
      </c>
      <c r="D41" s="106"/>
      <c r="E41" s="108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111" t="s">
        <v>38</v>
      </c>
    </row>
    <row r="42" spans="1:10" ht="21" customHeight="1" x14ac:dyDescent="0.25">
      <c r="A42" s="101"/>
      <c r="B42" s="96"/>
      <c r="C42" s="108"/>
      <c r="D42" s="106"/>
      <c r="E42" s="108"/>
      <c r="F42" s="34">
        <v>0</v>
      </c>
      <c r="G42" s="34">
        <v>0</v>
      </c>
      <c r="H42" s="34">
        <f t="shared" si="0"/>
        <v>0</v>
      </c>
      <c r="I42" s="42"/>
      <c r="J42" s="112"/>
    </row>
    <row r="43" spans="1:10" ht="21" customHeight="1" x14ac:dyDescent="0.25">
      <c r="A43" s="101"/>
      <c r="B43" s="96"/>
      <c r="C43" s="108"/>
      <c r="D43" s="106"/>
      <c r="E43" s="108"/>
      <c r="F43" s="34">
        <v>0</v>
      </c>
      <c r="G43" s="34">
        <v>0</v>
      </c>
      <c r="H43" s="34">
        <f t="shared" si="0"/>
        <v>0</v>
      </c>
      <c r="I43" s="42"/>
      <c r="J43" s="112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43"/>
      <c r="J44" s="113"/>
    </row>
    <row r="45" spans="1:10" ht="21" customHeight="1" x14ac:dyDescent="0.25">
      <c r="A45" s="102">
        <v>10</v>
      </c>
      <c r="B45" s="96" t="s">
        <v>40</v>
      </c>
      <c r="C45" s="51">
        <v>33696</v>
      </c>
      <c r="D45" s="52">
        <v>1</v>
      </c>
      <c r="E45" s="51">
        <f>C45*D45</f>
        <v>33696</v>
      </c>
      <c r="F45" s="34">
        <v>0</v>
      </c>
      <c r="G45" s="34">
        <v>32400</v>
      </c>
      <c r="H45" s="34">
        <f t="shared" ref="H45" si="20">F45+G45</f>
        <v>32400</v>
      </c>
      <c r="I45" s="50" t="s">
        <v>84</v>
      </c>
      <c r="J45" s="114" t="s">
        <v>106</v>
      </c>
    </row>
    <row r="46" spans="1:10" ht="21" customHeight="1" x14ac:dyDescent="0.25">
      <c r="A46" s="104"/>
      <c r="B46" s="96"/>
      <c r="C46" s="51">
        <v>12376</v>
      </c>
      <c r="D46" s="52">
        <v>1</v>
      </c>
      <c r="E46" s="51">
        <f t="shared" ref="E46:E49" si="21">C46*D46</f>
        <v>12376</v>
      </c>
      <c r="F46" s="34">
        <v>11900</v>
      </c>
      <c r="G46" s="34">
        <v>0</v>
      </c>
      <c r="H46" s="34">
        <f t="shared" ref="H46:H56" si="22">F46+G46</f>
        <v>11900</v>
      </c>
      <c r="I46" s="50" t="s">
        <v>85</v>
      </c>
      <c r="J46" s="115"/>
    </row>
    <row r="47" spans="1:10" ht="21" customHeight="1" x14ac:dyDescent="0.25">
      <c r="A47" s="104"/>
      <c r="B47" s="96"/>
      <c r="C47" s="51">
        <v>14144</v>
      </c>
      <c r="D47" s="52">
        <v>1</v>
      </c>
      <c r="E47" s="51">
        <f t="shared" si="21"/>
        <v>14144</v>
      </c>
      <c r="F47" s="34">
        <v>0</v>
      </c>
      <c r="G47" s="34">
        <v>13600</v>
      </c>
      <c r="H47" s="34">
        <f t="shared" si="22"/>
        <v>13600</v>
      </c>
      <c r="I47" s="50" t="s">
        <v>86</v>
      </c>
      <c r="J47" s="115"/>
    </row>
    <row r="48" spans="1:10" ht="21" customHeight="1" x14ac:dyDescent="0.25">
      <c r="A48" s="104"/>
      <c r="B48" s="96"/>
      <c r="C48" s="51">
        <v>20592</v>
      </c>
      <c r="D48" s="52">
        <v>1</v>
      </c>
      <c r="E48" s="51">
        <f t="shared" si="21"/>
        <v>20592</v>
      </c>
      <c r="F48" s="34">
        <v>0</v>
      </c>
      <c r="G48" s="34">
        <v>19800</v>
      </c>
      <c r="H48" s="34">
        <f t="shared" si="22"/>
        <v>19800</v>
      </c>
      <c r="I48" s="50" t="s">
        <v>87</v>
      </c>
      <c r="J48" s="115"/>
    </row>
    <row r="49" spans="1:10" ht="21" customHeight="1" x14ac:dyDescent="0.25">
      <c r="A49" s="104"/>
      <c r="B49" s="96"/>
      <c r="C49" s="51">
        <v>17180.8</v>
      </c>
      <c r="D49" s="52">
        <v>1</v>
      </c>
      <c r="E49" s="51">
        <f t="shared" si="21"/>
        <v>17180.8</v>
      </c>
      <c r="F49" s="34">
        <v>0</v>
      </c>
      <c r="G49" s="34">
        <v>20060</v>
      </c>
      <c r="H49" s="34">
        <f t="shared" si="22"/>
        <v>20060</v>
      </c>
      <c r="I49" s="50" t="s">
        <v>88</v>
      </c>
      <c r="J49" s="115"/>
    </row>
    <row r="50" spans="1:10" ht="21" customHeight="1" x14ac:dyDescent="0.25">
      <c r="A50" s="104"/>
      <c r="B50" s="96"/>
      <c r="C50" s="51">
        <v>0</v>
      </c>
      <c r="D50" s="52">
        <v>1</v>
      </c>
      <c r="E50" s="51">
        <v>0</v>
      </c>
      <c r="F50" s="59">
        <v>3114.54</v>
      </c>
      <c r="G50" s="59">
        <v>0</v>
      </c>
      <c r="H50" s="59">
        <f t="shared" ref="H50:H53" si="23">F50+G50</f>
        <v>3114.54</v>
      </c>
      <c r="I50" s="61" t="s">
        <v>102</v>
      </c>
      <c r="J50" s="115"/>
    </row>
    <row r="51" spans="1:10" ht="21" customHeight="1" x14ac:dyDescent="0.25">
      <c r="A51" s="104"/>
      <c r="B51" s="96"/>
      <c r="C51" s="51">
        <v>0</v>
      </c>
      <c r="D51" s="52">
        <v>1</v>
      </c>
      <c r="E51" s="51">
        <v>0</v>
      </c>
      <c r="F51" s="59">
        <v>216</v>
      </c>
      <c r="G51" s="59">
        <v>0</v>
      </c>
      <c r="H51" s="59">
        <f t="shared" si="23"/>
        <v>216</v>
      </c>
      <c r="I51" s="61" t="s">
        <v>103</v>
      </c>
      <c r="J51" s="115"/>
    </row>
    <row r="52" spans="1:10" ht="21" customHeight="1" x14ac:dyDescent="0.25">
      <c r="A52" s="104"/>
      <c r="B52" s="96"/>
      <c r="C52" s="51">
        <v>0</v>
      </c>
      <c r="D52" s="52">
        <v>1</v>
      </c>
      <c r="E52" s="51">
        <v>0</v>
      </c>
      <c r="F52" s="59">
        <v>0</v>
      </c>
      <c r="G52" s="59">
        <v>700</v>
      </c>
      <c r="H52" s="59">
        <f t="shared" si="23"/>
        <v>700</v>
      </c>
      <c r="I52" s="61" t="s">
        <v>104</v>
      </c>
      <c r="J52" s="115"/>
    </row>
    <row r="53" spans="1:10" ht="21" customHeight="1" x14ac:dyDescent="0.25">
      <c r="A53" s="104"/>
      <c r="B53" s="96"/>
      <c r="C53" s="51">
        <v>0</v>
      </c>
      <c r="D53" s="52">
        <v>1</v>
      </c>
      <c r="E53" s="51">
        <v>0</v>
      </c>
      <c r="F53" s="59">
        <v>466</v>
      </c>
      <c r="G53" s="59">
        <v>0</v>
      </c>
      <c r="H53" s="59">
        <f t="shared" si="23"/>
        <v>466</v>
      </c>
      <c r="I53" s="61" t="s">
        <v>105</v>
      </c>
      <c r="J53" s="115"/>
    </row>
    <row r="54" spans="1:10" ht="21" customHeight="1" x14ac:dyDescent="0.25">
      <c r="A54" s="104"/>
      <c r="B54" s="96"/>
      <c r="C54" s="51">
        <v>0</v>
      </c>
      <c r="D54" s="52">
        <v>1</v>
      </c>
      <c r="E54" s="51">
        <v>0</v>
      </c>
      <c r="F54" s="34">
        <v>0</v>
      </c>
      <c r="G54" s="34">
        <v>5940</v>
      </c>
      <c r="H54" s="34">
        <f t="shared" si="22"/>
        <v>5940</v>
      </c>
      <c r="I54" s="61" t="s">
        <v>109</v>
      </c>
      <c r="J54" s="115"/>
    </row>
    <row r="55" spans="1:10" ht="21" customHeight="1" x14ac:dyDescent="0.25">
      <c r="A55" s="104"/>
      <c r="B55" s="96"/>
      <c r="C55" s="51">
        <v>0</v>
      </c>
      <c r="D55" s="52">
        <v>1</v>
      </c>
      <c r="E55" s="51">
        <v>0</v>
      </c>
      <c r="F55" s="63">
        <v>0</v>
      </c>
      <c r="G55" s="63">
        <v>4250</v>
      </c>
      <c r="H55" s="63">
        <f t="shared" ref="H55" si="24">F55+G55</f>
        <v>4250</v>
      </c>
      <c r="I55" s="61" t="s">
        <v>108</v>
      </c>
      <c r="J55" s="115"/>
    </row>
    <row r="56" spans="1:10" ht="21" customHeight="1" x14ac:dyDescent="0.25">
      <c r="A56" s="103"/>
      <c r="B56" s="96"/>
      <c r="C56" s="51">
        <v>0</v>
      </c>
      <c r="D56" s="52">
        <v>1</v>
      </c>
      <c r="E56" s="51">
        <v>0</v>
      </c>
      <c r="F56" s="34">
        <v>100</v>
      </c>
      <c r="G56" s="34">
        <v>0</v>
      </c>
      <c r="H56" s="34">
        <f t="shared" si="22"/>
        <v>100</v>
      </c>
      <c r="I56" s="61"/>
      <c r="J56" s="115"/>
    </row>
    <row r="57" spans="1:10" s="27" customFormat="1" ht="21" customHeight="1" x14ac:dyDescent="0.25">
      <c r="A57" s="35"/>
      <c r="B57" s="36" t="s">
        <v>41</v>
      </c>
      <c r="C57" s="37">
        <f>SUM(C45:C56)</f>
        <v>97988.800000000003</v>
      </c>
      <c r="D57" s="37">
        <f t="shared" ref="D57" si="25">SUM(D45)</f>
        <v>1</v>
      </c>
      <c r="E57" s="37">
        <f>SUM(E45:E49)</f>
        <v>97988.800000000003</v>
      </c>
      <c r="F57" s="37">
        <f>SUM(F45:F56)</f>
        <v>15796.54</v>
      </c>
      <c r="G57" s="37">
        <f t="shared" ref="G57:H57" si="26">SUM(G45:G56)</f>
        <v>96750</v>
      </c>
      <c r="H57" s="37">
        <f t="shared" si="26"/>
        <v>112546.54</v>
      </c>
      <c r="I57" s="43"/>
      <c r="J57" s="116"/>
    </row>
    <row r="58" spans="1:10" ht="21" customHeight="1" x14ac:dyDescent="0.25">
      <c r="A58" s="35"/>
      <c r="B58" s="36" t="s">
        <v>42</v>
      </c>
      <c r="C58" s="37">
        <f>SUM(C57,C44,C40,C37,C32,C27,C24,C21,C16,C13)</f>
        <v>97988.800000000003</v>
      </c>
      <c r="D58" s="37">
        <f t="shared" ref="D58:H58" si="27">SUM(D57,D44,D40,D37,D32,D27,D24,D21,D16,D13)</f>
        <v>1</v>
      </c>
      <c r="E58" s="37">
        <f t="shared" si="27"/>
        <v>97988.800000000003</v>
      </c>
      <c r="F58" s="37">
        <f t="shared" si="27"/>
        <v>15796.54</v>
      </c>
      <c r="G58" s="37">
        <f t="shared" si="27"/>
        <v>96750</v>
      </c>
      <c r="H58" s="37">
        <f t="shared" si="27"/>
        <v>112546.54</v>
      </c>
      <c r="I58" s="43"/>
      <c r="J58" s="44"/>
    </row>
    <row r="62" spans="1:10" ht="21" customHeight="1" x14ac:dyDescent="0.25">
      <c r="A62" s="93" t="s">
        <v>43</v>
      </c>
      <c r="B62" s="94"/>
      <c r="C62" s="95" t="s">
        <v>44</v>
      </c>
      <c r="D62" s="95"/>
      <c r="E62" s="95" t="s">
        <v>45</v>
      </c>
      <c r="F62" s="95"/>
      <c r="G62" s="95" t="s">
        <v>46</v>
      </c>
      <c r="H62" s="95"/>
      <c r="I62" s="45" t="s">
        <v>47</v>
      </c>
    </row>
    <row r="63" spans="1:10" ht="21" customHeight="1" x14ac:dyDescent="0.25">
      <c r="A63" s="107">
        <f>E58</f>
        <v>97988.800000000003</v>
      </c>
      <c r="B63" s="99"/>
      <c r="C63" s="99">
        <f>H58</f>
        <v>112546.54</v>
      </c>
      <c r="D63" s="99"/>
      <c r="E63" s="99">
        <f>F58</f>
        <v>15796.54</v>
      </c>
      <c r="F63" s="99"/>
      <c r="G63" s="99">
        <f>G58</f>
        <v>96750</v>
      </c>
      <c r="H63" s="99"/>
      <c r="I63" s="46">
        <f>A63-C63</f>
        <v>-14557.739999999991</v>
      </c>
    </row>
    <row r="65" spans="1:9" ht="21" customHeight="1" x14ac:dyDescent="0.25">
      <c r="A65" s="38" t="s">
        <v>48</v>
      </c>
      <c r="B65" s="39" t="s">
        <v>110</v>
      </c>
      <c r="C65" s="40" t="s">
        <v>49</v>
      </c>
      <c r="D65" s="38"/>
      <c r="E65" s="38" t="s">
        <v>50</v>
      </c>
      <c r="F65" s="38"/>
      <c r="G65" s="38" t="s">
        <v>51</v>
      </c>
      <c r="H65" s="38"/>
      <c r="I65" s="39"/>
    </row>
  </sheetData>
  <mergeCells count="73">
    <mergeCell ref="E8:E12"/>
    <mergeCell ref="J41:J44"/>
    <mergeCell ref="J45:J57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14:E15"/>
    <mergeCell ref="E17:E20"/>
    <mergeCell ref="C63:D63"/>
    <mergeCell ref="E63:F63"/>
    <mergeCell ref="E28:E31"/>
    <mergeCell ref="E33:E36"/>
    <mergeCell ref="E38:E39"/>
    <mergeCell ref="E41:E43"/>
    <mergeCell ref="D22:D23"/>
    <mergeCell ref="D25:D26"/>
    <mergeCell ref="D28:D31"/>
    <mergeCell ref="E22:E23"/>
    <mergeCell ref="E25:E26"/>
    <mergeCell ref="D8:D12"/>
    <mergeCell ref="D14:D15"/>
    <mergeCell ref="D17:D20"/>
    <mergeCell ref="D33:D36"/>
    <mergeCell ref="B45:B5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G63:H6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6"/>
    <mergeCell ref="B6:B7"/>
    <mergeCell ref="D38:D39"/>
    <mergeCell ref="D41:D43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6" type="noConversion"/>
  <pageMargins left="0.69930555555555596" right="0.69930555555555596" top="0.75" bottom="0.75" header="0.3" footer="0.3"/>
  <pageSetup paperSize="9" scale="51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Q14"/>
  <sheetViews>
    <sheetView zoomScaleNormal="100" workbookViewId="0">
      <selection activeCell="N12" sqref="N12"/>
    </sheetView>
  </sheetViews>
  <sheetFormatPr defaultRowHeight="14" x14ac:dyDescent="0.25"/>
  <cols>
    <col min="1" max="13" width="8.7265625" style="54"/>
    <col min="14" max="14" width="17.90625" style="53" bestFit="1" customWidth="1"/>
    <col min="15" max="15" width="17" style="53" bestFit="1" customWidth="1"/>
    <col min="16" max="16384" width="8.7265625" style="54"/>
  </cols>
  <sheetData>
    <row r="2" spans="14:17" x14ac:dyDescent="0.25">
      <c r="N2" s="53" t="s">
        <v>90</v>
      </c>
      <c r="O2" s="53" t="s">
        <v>91</v>
      </c>
    </row>
    <row r="3" spans="14:17" x14ac:dyDescent="0.25">
      <c r="N3" s="53" t="s">
        <v>93</v>
      </c>
      <c r="O3" s="55">
        <v>700</v>
      </c>
      <c r="Q3" s="60"/>
    </row>
    <row r="4" spans="14:17" x14ac:dyDescent="0.25">
      <c r="N4" s="53" t="s">
        <v>94</v>
      </c>
      <c r="O4" s="55">
        <v>216</v>
      </c>
      <c r="Q4" s="58"/>
    </row>
    <row r="5" spans="14:17" x14ac:dyDescent="0.25">
      <c r="N5" s="53" t="s">
        <v>95</v>
      </c>
      <c r="O5" s="55">
        <v>20060</v>
      </c>
      <c r="Q5" s="60"/>
    </row>
    <row r="6" spans="14:17" x14ac:dyDescent="0.25">
      <c r="N6" s="53" t="s">
        <v>96</v>
      </c>
      <c r="O6" s="55">
        <v>3114.54</v>
      </c>
      <c r="Q6" s="58"/>
    </row>
    <row r="7" spans="14:17" x14ac:dyDescent="0.25">
      <c r="N7" s="53" t="s">
        <v>97</v>
      </c>
      <c r="O7" s="55">
        <v>466</v>
      </c>
    </row>
    <row r="8" spans="14:17" x14ac:dyDescent="0.25">
      <c r="N8" s="53" t="s">
        <v>98</v>
      </c>
      <c r="O8" s="55">
        <v>13600</v>
      </c>
      <c r="Q8" s="60"/>
    </row>
    <row r="9" spans="14:17" x14ac:dyDescent="0.25">
      <c r="N9" s="53" t="s">
        <v>99</v>
      </c>
      <c r="O9" s="55">
        <v>19800</v>
      </c>
    </row>
    <row r="10" spans="14:17" x14ac:dyDescent="0.25">
      <c r="N10" s="53" t="s">
        <v>100</v>
      </c>
      <c r="O10" s="55">
        <v>11900</v>
      </c>
    </row>
    <row r="11" spans="14:17" x14ac:dyDescent="0.25">
      <c r="N11" s="53" t="s">
        <v>101</v>
      </c>
      <c r="O11" s="55">
        <v>32400</v>
      </c>
      <c r="Q11" s="58"/>
    </row>
    <row r="12" spans="14:17" x14ac:dyDescent="0.25">
      <c r="N12" s="62" t="s">
        <v>107</v>
      </c>
      <c r="O12" s="55">
        <v>5940</v>
      </c>
    </row>
    <row r="13" spans="14:17" x14ac:dyDescent="0.25">
      <c r="N13" s="62" t="s">
        <v>108</v>
      </c>
      <c r="O13" s="55">
        <v>4250</v>
      </c>
    </row>
    <row r="14" spans="14:17" ht="18.5" x14ac:dyDescent="0.25">
      <c r="N14" s="56" t="s">
        <v>92</v>
      </c>
      <c r="O14" s="57">
        <f>SUM(O3:O13)</f>
        <v>112446.54000000001</v>
      </c>
    </row>
  </sheetData>
  <phoneticPr fontId="16" type="noConversion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淘宝截图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2017-11-16T08:58:05Z</cp:lastPrinted>
  <dcterms:created xsi:type="dcterms:W3CDTF">2014-04-15T08:52:00Z</dcterms:created>
  <dcterms:modified xsi:type="dcterms:W3CDTF">2017-11-17T07:21:21Z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