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报价" sheetId="12" r:id="rId1"/>
    <sheet name="用户快递信息" sheetId="13" r:id="rId2"/>
  </sheets>
  <definedNames>
    <definedName name="_xlnm.Print_Area" localSheetId="0">报价!$A$1:$H$16</definedName>
  </definedNames>
  <calcPr calcId="144525" concurrentCalc="0"/>
</workbook>
</file>

<file path=xl/sharedStrings.xml><?xml version="1.0" encoding="utf-8"?>
<sst xmlns="http://schemas.openxmlformats.org/spreadsheetml/2006/main" count="71" uniqueCount="63">
  <si>
    <t>相关部门：</t>
  </si>
  <si>
    <t>会议日期：</t>
  </si>
  <si>
    <t>旅行社名称：华程国际旅行社集团有限公司</t>
  </si>
  <si>
    <t>活动人数：40</t>
  </si>
  <si>
    <t>活动地点：云阳仙境</t>
  </si>
  <si>
    <t>项目</t>
  </si>
  <si>
    <t>报价</t>
  </si>
  <si>
    <t>分项</t>
  </si>
  <si>
    <t>数量A</t>
  </si>
  <si>
    <t>单位A</t>
  </si>
  <si>
    <t>数量B</t>
  </si>
  <si>
    <t>单位B</t>
  </si>
  <si>
    <t>单价</t>
  </si>
  <si>
    <t>小计</t>
  </si>
  <si>
    <t>描述、备注（所包含服务/内容）</t>
  </si>
  <si>
    <t>服务费</t>
  </si>
  <si>
    <t>税费</t>
  </si>
  <si>
    <t>最终单价</t>
  </si>
  <si>
    <t>社区-星级创作家有奖征文奖品采买</t>
  </si>
  <si>
    <t>2022贴纸摩托历</t>
  </si>
  <si>
    <t>个</t>
  </si>
  <si>
    <t>批</t>
  </si>
  <si>
    <t>https://m.tb.cn/h.f7JUUd1?sm=14a269</t>
  </si>
  <si>
    <t>费用合计：</t>
  </si>
  <si>
    <t>会议成本总计</t>
  </si>
  <si>
    <t>含税总计</t>
  </si>
  <si>
    <t>报价说明：</t>
  </si>
  <si>
    <t>报价人/联系方式：</t>
  </si>
  <si>
    <t>日期：</t>
  </si>
  <si>
    <t>注：</t>
  </si>
  <si>
    <t>1、如果是指定的就直接把价格填上，在后面备注里面给出链接或参考出处。</t>
  </si>
  <si>
    <t>2、若没有指定的，就将具体需求填到备注里。</t>
  </si>
  <si>
    <t>3、表格中没有的条目，可自行增加，注意保留公式。</t>
  </si>
  <si>
    <t>4、供应商会按照此单需求返回报价单</t>
  </si>
  <si>
    <t>5、待全部都确认好后，此报价作为PO单的附件通过邮件进行确认，生成订单。</t>
  </si>
  <si>
    <t>社区昵称</t>
  </si>
  <si>
    <t>用户ID</t>
  </si>
  <si>
    <t>获奖帖子</t>
  </si>
  <si>
    <t>姓名</t>
  </si>
  <si>
    <t>地址</t>
  </si>
  <si>
    <t>联系方式</t>
  </si>
  <si>
    <t>奖品</t>
  </si>
  <si>
    <t>参与话题</t>
  </si>
  <si>
    <t>车手克林</t>
  </si>
  <si>
    <t>https://baa.yiche.com/motuoche/thread-41145711.html</t>
  </si>
  <si>
    <t>克林</t>
  </si>
  <si>
    <t>北京市昌平区东沙各庄快递代收点</t>
  </si>
  <si>
    <t>雪花膏</t>
  </si>
  <si>
    <t>https://baa.yiche.com/motuoche/thread-41015733.html</t>
  </si>
  <si>
    <t>徐健鹏</t>
  </si>
  <si>
    <t>北京市 海淀区 首体南路2号，838室</t>
  </si>
  <si>
    <t>糕脑丝</t>
  </si>
  <si>
    <t>https://baa.yiche.com/motuoche/thread-41322572.html</t>
  </si>
  <si>
    <t>高老师</t>
  </si>
  <si>
    <t>北京市朝阳区太阳宫火星园3-2051</t>
  </si>
  <si>
    <t>我把大脑丢了</t>
  </si>
  <si>
    <t>https://baa.yiche.com/motuoche/thread-40829737.html</t>
  </si>
  <si>
    <t>马奇</t>
  </si>
  <si>
    <t>北京市海淀区车道沟东里4-607</t>
  </si>
  <si>
    <t>Ccarolmm</t>
  </si>
  <si>
    <t>https://baa.yiche.com/motuoche/thread-40835677.html</t>
  </si>
  <si>
    <t>杨晓萌</t>
  </si>
  <si>
    <t>北京通州东潞苑85号楼熊猫代收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</si>
</sst>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2"/>
      <name val="宋体"/>
      <charset val="134"/>
    </font>
    <font>
      <b/>
      <sz val="12"/>
      <name val="黑体"/>
      <charset val="134"/>
    </font>
    <font>
      <u/>
      <sz val="11"/>
      <color rgb="FF0000FF"/>
      <name val="DengXian"/>
      <charset val="134"/>
      <scheme val="minor"/>
    </font>
    <font>
      <sz val="10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i/>
      <sz val="12"/>
      <color indexed="12"/>
      <name val="微软雅黑"/>
      <charset val="134"/>
    </font>
    <font>
      <b/>
      <sz val="12"/>
      <color indexed="12"/>
      <name val="微软雅黑"/>
      <charset val="134"/>
    </font>
    <font>
      <b/>
      <u/>
      <sz val="12"/>
      <color indexed="10"/>
      <name val="微软雅黑"/>
      <charset val="134"/>
    </font>
    <font>
      <b/>
      <sz val="12"/>
      <color indexed="10"/>
      <name val="微软雅黑"/>
      <charset val="134"/>
    </font>
    <font>
      <b/>
      <u val="singleAccounting"/>
      <sz val="12"/>
      <color indexed="10"/>
      <name val="微软雅黑"/>
      <charset val="134"/>
    </font>
    <font>
      <u/>
      <sz val="11"/>
      <color rgb="FF800080"/>
      <name val="DengXian"/>
      <charset val="134"/>
      <scheme val="minor"/>
    </font>
    <font>
      <b/>
      <u/>
      <sz val="12"/>
      <color indexed="12"/>
      <name val="微软雅黑"/>
      <charset val="134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8" borderId="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8" borderId="11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30" fillId="21" borderId="8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2" borderId="0" xfId="0" applyFont="1" applyFill="1"/>
    <xf numFmtId="0" fontId="2" fillId="0" borderId="0" xfId="10" applyAlignment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3" fillId="3" borderId="0" xfId="0" applyFont="1" applyFill="1" applyAlignment="1"/>
    <xf numFmtId="0" fontId="3" fillId="3" borderId="0" xfId="0" applyFont="1" applyFill="1"/>
    <xf numFmtId="0" fontId="5" fillId="0" borderId="0" xfId="0" applyFont="1"/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43" fontId="11" fillId="6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43" fontId="12" fillId="7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center" vertical="center" wrapText="1"/>
    </xf>
    <xf numFmtId="43" fontId="14" fillId="8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31" fontId="5" fillId="3" borderId="0" xfId="0" applyNumberFormat="1" applyFont="1" applyFill="1" applyBorder="1" applyAlignment="1">
      <alignment horizontal="left"/>
    </xf>
    <xf numFmtId="43" fontId="5" fillId="3" borderId="0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43" fontId="3" fillId="3" borderId="0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43" fontId="4" fillId="3" borderId="0" xfId="0" applyNumberFormat="1" applyFont="1" applyFill="1" applyBorder="1" applyAlignment="1"/>
    <xf numFmtId="0" fontId="4" fillId="3" borderId="0" xfId="0" applyFont="1" applyFill="1" applyAlignment="1">
      <alignment vertical="center"/>
    </xf>
    <xf numFmtId="0" fontId="7" fillId="5" borderId="3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15" fillId="3" borderId="0" xfId="1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99"/>
      <color rgb="00CCFFFF"/>
      <color rgb="00CCFFCC"/>
      <color rgb="00FFFFCC"/>
      <color rgb="00FFCC99"/>
      <color rgb="000000D4"/>
      <color rgb="00DD0806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381000</xdr:colOff>
      <xdr:row>0</xdr:row>
      <xdr:rowOff>427990</xdr:rowOff>
    </xdr:from>
    <xdr:to>
      <xdr:col>6</xdr:col>
      <xdr:colOff>447675</xdr:colOff>
      <xdr:row>2</xdr:row>
      <xdr:rowOff>200025</xdr:rowOff>
    </xdr:to>
    <xdr:sp>
      <xdr:nvSpPr>
        <xdr:cNvPr id="8828" name="WordArt 2"/>
        <xdr:cNvSpPr>
          <a:spLocks noTextEdit="1"/>
        </xdr:cNvSpPr>
      </xdr:nvSpPr>
      <xdr:spPr>
        <a:xfrm>
          <a:off x="5207000" y="427990"/>
          <a:ext cx="1616075" cy="543560"/>
        </a:xfrm>
        <a:prstGeom prst="rect">
          <a:avLst/>
        </a:prstGeom>
      </xdr:spPr>
      <xdr:txBody>
        <a:bodyPr vertOverflow="overflow" wrap="none" fromWordArt="1">
          <a:prstTxWarp prst="textPlain">
            <a:avLst>
              <a:gd name="adj" fmla="val 50000"/>
            </a:avLst>
          </a:prstTxWarp>
          <a:normAutofit/>
        </a:bodyPr>
        <a:lstStyle/>
        <a:p>
          <a:pPr algn="ctr"/>
          <a:r>
            <a:rPr lang="zh-CN" altLang="en-US" sz="3600" b="1"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solidFill>
                <a:srgbClr val="FFFFFF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</a:rPr>
            <a:t>预 算 单</a:t>
          </a:r>
          <a:endParaRPr lang="zh-CN" altLang="en-US" sz="3600" b="1"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solidFill>
              <a:srgbClr val="FFFFFF">
                <a:alpha val="100000"/>
              </a:srgbClr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13</xdr:col>
      <xdr:colOff>830580</xdr:colOff>
      <xdr:row>0</xdr:row>
      <xdr:rowOff>69215</xdr:rowOff>
    </xdr:from>
    <xdr:to>
      <xdr:col>19</xdr:col>
      <xdr:colOff>474980</xdr:colOff>
      <xdr:row>38</xdr:row>
      <xdr:rowOff>153035</xdr:rowOff>
    </xdr:to>
    <xdr:pic>
      <xdr:nvPicPr>
        <xdr:cNvPr id="2" name="图片 1" descr="0c6d184f89dbd207548887f98b2e8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95880" y="69215"/>
          <a:ext cx="4673600" cy="9608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.tb.cn/h.f7JUUd1?sm=14a269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hyperlink" Target="https://baa.yiche.com/motuoche/thread-41145711.html" TargetMode="External"/><Relationship Id="rId4" Type="http://schemas.openxmlformats.org/officeDocument/2006/relationships/hyperlink" Target="https://baa.yiche.com/motuoche/thread-41322572.html" TargetMode="External"/><Relationship Id="rId3" Type="http://schemas.openxmlformats.org/officeDocument/2006/relationships/hyperlink" Target="https://baa.yiche.com/motuoche/thread-40835677.html" TargetMode="External"/><Relationship Id="rId2" Type="http://schemas.openxmlformats.org/officeDocument/2006/relationships/hyperlink" Target="https://baa.yiche.com/motuoche/thread-41015733.html" TargetMode="External"/><Relationship Id="rId1" Type="http://schemas.openxmlformats.org/officeDocument/2006/relationships/hyperlink" Target="https://baa.yiche.com/motuoche/thread-4082973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80" zoomScaleNormal="80" topLeftCell="A2" workbookViewId="0">
      <selection activeCell="J17" sqref="J17"/>
    </sheetView>
  </sheetViews>
  <sheetFormatPr defaultColWidth="11" defaultRowHeight="14.5"/>
  <cols>
    <col min="1" max="1" width="19.5" style="7" customWidth="1"/>
    <col min="2" max="2" width="36" style="8" customWidth="1"/>
    <col min="3" max="3" width="7.83333333333333" style="8" customWidth="1"/>
    <col min="4" max="4" width="6" style="8"/>
    <col min="5" max="5" width="7" style="8" customWidth="1"/>
    <col min="6" max="6" width="7.33333333333333" style="8" customWidth="1"/>
    <col min="7" max="7" width="11" style="8"/>
    <col min="8" max="8" width="13.8333333333333" style="8"/>
    <col min="9" max="9" width="37.3333333333333" style="8" customWidth="1"/>
    <col min="10" max="16384" width="11" style="8"/>
  </cols>
  <sheetData>
    <row r="1" s="3" customFormat="1" ht="44.25" customHeight="1" spans="1:9">
      <c r="A1" s="9"/>
      <c r="B1" s="10"/>
      <c r="C1" s="10"/>
      <c r="D1" s="10"/>
      <c r="E1" s="10"/>
      <c r="F1" s="10"/>
      <c r="G1" s="10"/>
      <c r="H1" s="10"/>
      <c r="I1" s="10"/>
    </row>
    <row r="2" s="3" customFormat="1" ht="16.5" spans="1:9">
      <c r="A2" s="11" t="s">
        <v>0</v>
      </c>
      <c r="B2" s="11"/>
      <c r="C2" s="11"/>
      <c r="D2" s="11"/>
      <c r="E2" s="12"/>
      <c r="F2" s="12"/>
      <c r="G2" s="12"/>
      <c r="H2" s="12"/>
      <c r="I2" s="12"/>
    </row>
    <row r="3" s="4" customFormat="1" ht="16.5" spans="1:9">
      <c r="A3" s="11" t="s">
        <v>1</v>
      </c>
      <c r="B3" s="11"/>
      <c r="C3" s="11"/>
      <c r="D3" s="11"/>
      <c r="E3" s="13"/>
      <c r="F3" s="13"/>
      <c r="G3" s="12"/>
      <c r="H3" s="12"/>
      <c r="I3" s="12"/>
    </row>
    <row r="4" s="4" customFormat="1" ht="16.5" spans="1:9">
      <c r="A4" s="11" t="s">
        <v>2</v>
      </c>
      <c r="B4" s="12"/>
      <c r="C4" s="12"/>
      <c r="D4" s="12"/>
      <c r="E4" s="13"/>
      <c r="F4" s="13"/>
      <c r="G4" s="12"/>
      <c r="H4" s="12"/>
      <c r="I4" s="12"/>
    </row>
    <row r="5" s="4" customFormat="1" ht="16.5" spans="1:9">
      <c r="A5" s="11" t="s">
        <v>3</v>
      </c>
      <c r="B5" s="11"/>
      <c r="C5" s="11"/>
      <c r="D5" s="11"/>
      <c r="E5" s="13"/>
      <c r="F5" s="13"/>
      <c r="G5" s="12"/>
      <c r="H5" s="12"/>
      <c r="I5" s="12"/>
    </row>
    <row r="6" s="4" customFormat="1" ht="16.5" spans="1:9">
      <c r="A6" s="11" t="s">
        <v>4</v>
      </c>
      <c r="B6" s="11"/>
      <c r="C6" s="11"/>
      <c r="D6" s="11"/>
      <c r="E6" s="13"/>
      <c r="F6" s="13"/>
      <c r="G6" s="12"/>
      <c r="H6" s="12"/>
      <c r="I6" s="12"/>
    </row>
    <row r="7" ht="25" customHeight="1" spans="1:9">
      <c r="A7" s="14" t="s">
        <v>5</v>
      </c>
      <c r="B7" s="14"/>
      <c r="C7" s="14"/>
      <c r="D7" s="14"/>
      <c r="E7" s="14"/>
      <c r="F7" s="14"/>
      <c r="G7" s="15" t="s">
        <v>6</v>
      </c>
      <c r="H7" s="16"/>
      <c r="I7" s="51"/>
    </row>
    <row r="8" ht="25" customHeight="1" spans="1:12">
      <c r="A8" s="17" t="s">
        <v>7</v>
      </c>
      <c r="B8" s="18" t="s">
        <v>5</v>
      </c>
      <c r="C8" s="17" t="s">
        <v>8</v>
      </c>
      <c r="D8" s="17" t="s">
        <v>9</v>
      </c>
      <c r="E8" s="17" t="s">
        <v>10</v>
      </c>
      <c r="F8" s="17" t="s">
        <v>11</v>
      </c>
      <c r="G8" s="19" t="s">
        <v>12</v>
      </c>
      <c r="H8" s="19" t="s">
        <v>13</v>
      </c>
      <c r="I8" s="52" t="s">
        <v>14</v>
      </c>
      <c r="J8" s="8" t="s">
        <v>15</v>
      </c>
      <c r="K8" s="8" t="s">
        <v>16</v>
      </c>
      <c r="L8" s="8" t="s">
        <v>17</v>
      </c>
    </row>
    <row r="9" s="5" customFormat="1" ht="44" customHeight="1" spans="1:12">
      <c r="A9" s="20" t="s">
        <v>18</v>
      </c>
      <c r="B9" s="21" t="s">
        <v>19</v>
      </c>
      <c r="C9" s="22">
        <v>5</v>
      </c>
      <c r="D9" s="23" t="s">
        <v>20</v>
      </c>
      <c r="E9" s="23">
        <v>1</v>
      </c>
      <c r="F9" s="23" t="s">
        <v>21</v>
      </c>
      <c r="G9" s="22">
        <v>188</v>
      </c>
      <c r="H9" s="24">
        <f>C9*G9</f>
        <v>940</v>
      </c>
      <c r="I9" s="53" t="s">
        <v>22</v>
      </c>
      <c r="J9" s="54">
        <f>G9*8%</f>
        <v>15.04</v>
      </c>
      <c r="K9" s="54">
        <f>(G9+J9)*6%</f>
        <v>12.1824</v>
      </c>
      <c r="L9" s="54">
        <f>G9+J9+K9</f>
        <v>215.2224</v>
      </c>
    </row>
    <row r="10" ht="25" customHeight="1" spans="1:9">
      <c r="A10" s="25"/>
      <c r="B10" s="26" t="s">
        <v>23</v>
      </c>
      <c r="C10" s="26"/>
      <c r="D10" s="26"/>
      <c r="E10" s="26"/>
      <c r="F10" s="26"/>
      <c r="G10" s="26"/>
      <c r="H10" s="27">
        <f>SUM(H9:H9)</f>
        <v>940</v>
      </c>
      <c r="I10" s="55"/>
    </row>
    <row r="11" ht="25" customHeight="1" spans="1:9">
      <c r="A11" s="28" t="s">
        <v>24</v>
      </c>
      <c r="B11" s="28"/>
      <c r="C11" s="28"/>
      <c r="D11" s="28"/>
      <c r="E11" s="28"/>
      <c r="F11" s="28"/>
      <c r="G11" s="28"/>
      <c r="H11" s="29">
        <f>SUM(H9:H10)/2</f>
        <v>940</v>
      </c>
      <c r="I11" s="56"/>
    </row>
    <row r="12" ht="25" customHeight="1" spans="1:9">
      <c r="A12" s="30" t="s">
        <v>15</v>
      </c>
      <c r="B12" s="31">
        <v>0.08</v>
      </c>
      <c r="C12" s="32"/>
      <c r="D12" s="32"/>
      <c r="E12" s="32"/>
      <c r="F12" s="32"/>
      <c r="G12" s="33"/>
      <c r="H12" s="24">
        <f>H11*8%</f>
        <v>75.2</v>
      </c>
      <c r="I12" s="57"/>
    </row>
    <row r="13" ht="25" customHeight="1" spans="1:9">
      <c r="A13" s="30" t="s">
        <v>16</v>
      </c>
      <c r="B13" s="31">
        <v>0.06</v>
      </c>
      <c r="C13" s="32"/>
      <c r="D13" s="32"/>
      <c r="E13" s="32"/>
      <c r="F13" s="32"/>
      <c r="G13" s="33">
        <v>0.06</v>
      </c>
      <c r="H13" s="24">
        <f>(H11+H12)*6%</f>
        <v>60.912</v>
      </c>
      <c r="I13" s="57"/>
    </row>
    <row r="14" ht="25" customHeight="1" spans="1:9">
      <c r="A14" s="34" t="s">
        <v>25</v>
      </c>
      <c r="B14" s="34"/>
      <c r="C14" s="34"/>
      <c r="D14" s="34"/>
      <c r="E14" s="34"/>
      <c r="F14" s="34"/>
      <c r="G14" s="34"/>
      <c r="H14" s="35">
        <f>H11+H12+H13</f>
        <v>1076.112</v>
      </c>
      <c r="I14" s="58"/>
    </row>
    <row r="15" ht="25" customHeight="1" spans="1:9">
      <c r="A15" s="18" t="s">
        <v>26</v>
      </c>
      <c r="B15" s="36"/>
      <c r="C15" s="37"/>
      <c r="D15" s="37"/>
      <c r="E15" s="37"/>
      <c r="F15" s="37"/>
      <c r="G15" s="37"/>
      <c r="H15" s="38"/>
      <c r="I15" s="55"/>
    </row>
    <row r="16" ht="34.5" customHeight="1" spans="1:9">
      <c r="A16" s="13" t="s">
        <v>27</v>
      </c>
      <c r="B16" s="39"/>
      <c r="C16" s="39"/>
      <c r="D16" s="39"/>
      <c r="E16" s="39" t="s">
        <v>28</v>
      </c>
      <c r="F16" s="40"/>
      <c r="G16" s="41"/>
      <c r="H16" s="41"/>
      <c r="I16" s="59"/>
    </row>
    <row r="17" ht="34.5" customHeight="1" spans="1:9">
      <c r="A17" s="13"/>
      <c r="B17" s="39"/>
      <c r="C17" s="39"/>
      <c r="D17" s="39"/>
      <c r="E17" s="39"/>
      <c r="F17" s="40"/>
      <c r="G17" s="41"/>
      <c r="H17" s="41"/>
      <c r="I17" s="59"/>
    </row>
    <row r="18" ht="14.25" customHeight="1" spans="1:9">
      <c r="A18" s="42"/>
      <c r="B18" s="43"/>
      <c r="C18" s="44"/>
      <c r="D18" s="44"/>
      <c r="E18" s="44"/>
      <c r="F18" s="44"/>
      <c r="G18" s="45"/>
      <c r="H18" s="45"/>
      <c r="I18" s="60"/>
    </row>
    <row r="19" s="6" customFormat="1" ht="14.25" customHeight="1" spans="1:9">
      <c r="A19" s="46" t="s">
        <v>29</v>
      </c>
      <c r="B19" s="47"/>
      <c r="C19" s="48"/>
      <c r="D19" s="48"/>
      <c r="E19" s="48"/>
      <c r="F19" s="48"/>
      <c r="G19" s="49"/>
      <c r="H19" s="49"/>
      <c r="I19" s="61"/>
    </row>
    <row r="20" s="6" customFormat="1" ht="12.75" customHeight="1" spans="1:2">
      <c r="A20" s="50" t="s">
        <v>30</v>
      </c>
      <c r="B20" s="50"/>
    </row>
    <row r="21" s="6" customFormat="1" ht="16.5" spans="1:2">
      <c r="A21" s="50" t="s">
        <v>31</v>
      </c>
      <c r="B21" s="50"/>
    </row>
    <row r="22" s="6" customFormat="1" ht="16.5" spans="1:2">
      <c r="A22" s="50" t="s">
        <v>32</v>
      </c>
      <c r="B22" s="50"/>
    </row>
    <row r="23" s="6" customFormat="1" ht="16.5" spans="1:2">
      <c r="A23" s="50" t="s">
        <v>33</v>
      </c>
      <c r="B23" s="50"/>
    </row>
    <row r="24" s="6" customFormat="1" ht="16.5" spans="1:2">
      <c r="A24" s="50" t="s">
        <v>34</v>
      </c>
      <c r="B24" s="50"/>
    </row>
    <row r="25" spans="1:2">
      <c r="A25" s="3"/>
      <c r="B25" s="3"/>
    </row>
  </sheetData>
  <mergeCells count="14">
    <mergeCell ref="B1:I1"/>
    <mergeCell ref="F2:I2"/>
    <mergeCell ref="E3:F3"/>
    <mergeCell ref="G3:I3"/>
    <mergeCell ref="G5:I5"/>
    <mergeCell ref="G6:I6"/>
    <mergeCell ref="A7:F7"/>
    <mergeCell ref="G7:H7"/>
    <mergeCell ref="B10:G10"/>
    <mergeCell ref="A11:G11"/>
    <mergeCell ref="B12:G12"/>
    <mergeCell ref="B13:G13"/>
    <mergeCell ref="A14:G14"/>
    <mergeCell ref="B15:H15"/>
  </mergeCells>
  <hyperlinks>
    <hyperlink ref="I9" r:id="rId2" display="https://m.tb.cn/h.f7JUUd1?sm=14a269" tooltip="https://m.tb.cn/h.f7JUUd1?sm=14a269"/>
  </hyperlinks>
  <pageMargins left="0.393700787401575" right="0.393700787401575" top="0.393700787401575" bottom="0.393700787401575" header="0.511811023622047" footer="0.511811023622047"/>
  <pageSetup paperSize="9" scale="82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9" sqref="E19"/>
    </sheetView>
  </sheetViews>
  <sheetFormatPr defaultColWidth="11" defaultRowHeight="15" outlineLevelRow="5" outlineLevelCol="7"/>
  <cols>
    <col min="1" max="1" width="16.5" customWidth="1"/>
    <col min="3" max="3" width="10.8333333333333" customWidth="1"/>
    <col min="5" max="5" width="40.9166666666667" customWidth="1"/>
    <col min="6" max="6" width="16.6666666666667" customWidth="1"/>
    <col min="7" max="7" width="28.3333333333333" customWidth="1"/>
    <col min="8" max="8" width="35.8333333333333" customWidth="1"/>
  </cols>
  <sheetData>
    <row r="1" spans="1:8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</row>
    <row r="2" spans="1:7">
      <c r="A2" t="s">
        <v>43</v>
      </c>
      <c r="B2">
        <v>202185620</v>
      </c>
      <c r="C2" s="2" t="s">
        <v>44</v>
      </c>
      <c r="D2" t="s">
        <v>45</v>
      </c>
      <c r="E2" t="s">
        <v>46</v>
      </c>
      <c r="F2">
        <v>17610178900</v>
      </c>
      <c r="G2" t="s">
        <v>19</v>
      </c>
    </row>
    <row r="3" spans="1:7">
      <c r="A3" t="s">
        <v>47</v>
      </c>
      <c r="B3">
        <v>33157338</v>
      </c>
      <c r="C3" s="2" t="s">
        <v>48</v>
      </c>
      <c r="D3" t="s">
        <v>49</v>
      </c>
      <c r="E3" t="s">
        <v>50</v>
      </c>
      <c r="F3">
        <v>13661115316</v>
      </c>
      <c r="G3" t="s">
        <v>19</v>
      </c>
    </row>
    <row r="4" spans="1:7">
      <c r="A4" t="s">
        <v>51</v>
      </c>
      <c r="B4">
        <v>202560418</v>
      </c>
      <c r="C4" s="2" t="s">
        <v>52</v>
      </c>
      <c r="D4" t="s">
        <v>53</v>
      </c>
      <c r="E4" t="s">
        <v>54</v>
      </c>
      <c r="F4">
        <v>18811324225</v>
      </c>
      <c r="G4" t="s">
        <v>19</v>
      </c>
    </row>
    <row r="5" spans="1:7">
      <c r="A5" t="s">
        <v>55</v>
      </c>
      <c r="B5">
        <v>25250257</v>
      </c>
      <c r="C5" s="2" t="s">
        <v>56</v>
      </c>
      <c r="D5" t="s">
        <v>57</v>
      </c>
      <c r="E5" t="s">
        <v>58</v>
      </c>
      <c r="F5">
        <v>18310553100</v>
      </c>
      <c r="G5" t="s">
        <v>19</v>
      </c>
    </row>
    <row r="6" spans="1:7">
      <c r="A6" t="s">
        <v>59</v>
      </c>
      <c r="B6">
        <v>201985903</v>
      </c>
      <c r="C6" s="2" t="s">
        <v>60</v>
      </c>
      <c r="D6" t="s">
        <v>61</v>
      </c>
      <c r="E6" t="s">
        <v>62</v>
      </c>
      <c r="F6">
        <v>15313682886</v>
      </c>
      <c r="G6" t="s">
        <v>19</v>
      </c>
    </row>
  </sheetData>
  <hyperlinks>
    <hyperlink ref="C5" r:id="rId1" display="https://baa.yiche.com/motuoche/thread-40829737.html"/>
    <hyperlink ref="C3" r:id="rId2" display="https://baa.yiche.com/motuoche/thread-41015733.html"/>
    <hyperlink ref="C6" r:id="rId3" display="https://baa.yiche.com/motuoche/thread-40835677.html"/>
    <hyperlink ref="C4" r:id="rId4" display="https://baa.yiche.com/motuoche/thread-41322572.html"/>
    <hyperlink ref="C2" r:id="rId5" display="https://baa.yiche.com/motuoche/thread-41145711.html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Pfizer China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用户快递信息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yangn01</dc:creator>
  <cp:lastModifiedBy>༺ཎཽཾ།血色图腾།ནཽཾ༻</cp:lastModifiedBy>
  <dcterms:created xsi:type="dcterms:W3CDTF">2005-02-16T06:35:00Z</dcterms:created>
  <cp:lastPrinted>2016-08-16T06:26:00Z</cp:lastPrinted>
  <dcterms:modified xsi:type="dcterms:W3CDTF">2021-12-15T07:41:15Z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7C3AF0A74112400B875043B0EF1DDE83</vt:lpwstr>
  </property>
</Properties>
</file>