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项目结算单" sheetId="3" r:id="rId1"/>
    <sheet name="机票大交通明细" sheetId="4" r:id="rId2"/>
  </sheets>
  <calcPr calcId="144525"/>
</workbook>
</file>

<file path=xl/sharedStrings.xml><?xml version="1.0" encoding="utf-8"?>
<sst xmlns="http://schemas.openxmlformats.org/spreadsheetml/2006/main" count="82" uniqueCount="56">
  <si>
    <t>2023.11.9会奖专委会结算申报</t>
  </si>
  <si>
    <t>类别</t>
  </si>
  <si>
    <t>项目</t>
  </si>
  <si>
    <t>内容</t>
  </si>
  <si>
    <t>单价</t>
  </si>
  <si>
    <t>数量</t>
  </si>
  <si>
    <t>单位</t>
  </si>
  <si>
    <t>总价</t>
  </si>
  <si>
    <t>备注</t>
  </si>
  <si>
    <t>机票</t>
  </si>
  <si>
    <t>北京-上海共8人往返</t>
  </si>
  <si>
    <t>项</t>
  </si>
  <si>
    <t>车</t>
  </si>
  <si>
    <t>会务组接机考斯特</t>
  </si>
  <si>
    <t>辆</t>
  </si>
  <si>
    <t>会务组送机考斯特</t>
  </si>
  <si>
    <t>小计</t>
  </si>
  <si>
    <t>会议</t>
  </si>
  <si>
    <t>桌卡</t>
  </si>
  <si>
    <t>理事会成员前排桌卡</t>
  </si>
  <si>
    <t>份</t>
  </si>
  <si>
    <t>签到背板</t>
  </si>
  <si>
    <t>签到背板3M*5M</t>
  </si>
  <si>
    <t>提示牌</t>
  </si>
  <si>
    <t>3分种提示牌kv板</t>
  </si>
  <si>
    <t>晚宴</t>
  </si>
  <si>
    <t>前排桌卡*5桌</t>
  </si>
  <si>
    <t>颁奖证书</t>
  </si>
  <si>
    <t>采买+印刷内文</t>
  </si>
  <si>
    <t>酒水</t>
  </si>
  <si>
    <t>白酒&amp;红酒预估，160人用</t>
  </si>
  <si>
    <t>餐费</t>
  </si>
  <si>
    <t>9号会务组晚餐</t>
  </si>
  <si>
    <t>桌</t>
  </si>
  <si>
    <t>快递费</t>
  </si>
  <si>
    <t>物料快递费</t>
  </si>
  <si>
    <t>酒水快递费</t>
  </si>
  <si>
    <t>报销快递费</t>
  </si>
  <si>
    <t>其他</t>
  </si>
  <si>
    <t>讲课费</t>
  </si>
  <si>
    <t>主持人化妆费</t>
  </si>
  <si>
    <t>合计</t>
  </si>
  <si>
    <t>税金</t>
  </si>
  <si>
    <t>总计</t>
  </si>
  <si>
    <t>序号</t>
  </si>
  <si>
    <t>姓名</t>
  </si>
  <si>
    <t>出票价格</t>
  </si>
  <si>
    <t>许劲乔</t>
  </si>
  <si>
    <t>李静铮</t>
  </si>
  <si>
    <t>火车票报销</t>
  </si>
  <si>
    <t>刘思丽</t>
  </si>
  <si>
    <t>张婧</t>
  </si>
  <si>
    <t>张可昕</t>
  </si>
  <si>
    <t>周宏辉</t>
  </si>
  <si>
    <t>HA/HONGKOOK</t>
  </si>
  <si>
    <t>孙维佳</t>
  </si>
</sst>
</file>

<file path=xl/styles.xml><?xml version="1.0" encoding="utf-8"?>
<styleSheet xmlns="http://schemas.openxmlformats.org/spreadsheetml/2006/main">
  <numFmts count="6">
    <numFmt numFmtId="176" formatCode="\¥#,##0.00;\¥\-#,##0.00"/>
    <numFmt numFmtId="177" formatCode="\¥#,##0.00_);[Red]\(\¥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26"/>
      <color theme="1"/>
      <name val="华文细黑"/>
      <charset val="134"/>
    </font>
    <font>
      <b/>
      <sz val="11"/>
      <color theme="1"/>
      <name val="微软雅黑 Light"/>
      <charset val="134"/>
    </font>
    <font>
      <sz val="11"/>
      <color theme="1"/>
      <name val="微软雅黑 Light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2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4" borderId="1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77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/>
    </xf>
    <xf numFmtId="176" fontId="8" fillId="0" borderId="1" xfId="0" applyNumberFormat="1" applyFont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85" zoomScaleNormal="85" topLeftCell="A3" workbookViewId="0">
      <selection activeCell="H19" sqref="H19"/>
    </sheetView>
  </sheetViews>
  <sheetFormatPr defaultColWidth="8.66346153846154" defaultRowHeight="16.8" outlineLevelCol="7"/>
  <cols>
    <col min="1" max="1" width="10.5" style="10" customWidth="1"/>
    <col min="2" max="2" width="12.1634615384615" style="10" customWidth="1"/>
    <col min="3" max="3" width="32.5" style="10" customWidth="1"/>
    <col min="4" max="4" width="14.5" style="10" customWidth="1"/>
    <col min="5" max="5" width="7.16346153846154" style="10" customWidth="1"/>
    <col min="6" max="6" width="8" style="10" customWidth="1"/>
    <col min="7" max="7" width="13.5" style="10" customWidth="1"/>
    <col min="8" max="8" width="14.3365384615385" style="10" customWidth="1"/>
    <col min="9" max="16384" width="8.66346153846154" style="10"/>
  </cols>
  <sheetData>
    <row r="1" ht="41.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8" customFormat="1" ht="24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="9" customFormat="1" ht="24" customHeight="1" spans="1:8">
      <c r="A3" s="13" t="s">
        <v>9</v>
      </c>
      <c r="B3" s="14"/>
      <c r="C3" s="15" t="s">
        <v>10</v>
      </c>
      <c r="D3" s="16">
        <v>22792</v>
      </c>
      <c r="E3" s="15">
        <v>1</v>
      </c>
      <c r="F3" s="15" t="s">
        <v>11</v>
      </c>
      <c r="G3" s="32">
        <f>D3*E3</f>
        <v>22792</v>
      </c>
      <c r="H3" s="15"/>
    </row>
    <row r="4" s="9" customFormat="1" ht="24" customHeight="1" spans="1:8">
      <c r="A4" s="17" t="s">
        <v>12</v>
      </c>
      <c r="B4" s="18"/>
      <c r="C4" s="15" t="s">
        <v>13</v>
      </c>
      <c r="D4" s="16">
        <v>1600</v>
      </c>
      <c r="E4" s="15">
        <v>1</v>
      </c>
      <c r="F4" s="15" t="s">
        <v>14</v>
      </c>
      <c r="G4" s="32">
        <f>D4</f>
        <v>1600</v>
      </c>
      <c r="H4" s="15"/>
    </row>
    <row r="5" s="9" customFormat="1" ht="24" customHeight="1" spans="1:8">
      <c r="A5" s="19"/>
      <c r="B5" s="20"/>
      <c r="C5" s="15" t="s">
        <v>15</v>
      </c>
      <c r="D5" s="16">
        <v>1600</v>
      </c>
      <c r="E5" s="15">
        <v>1</v>
      </c>
      <c r="F5" s="15" t="s">
        <v>14</v>
      </c>
      <c r="G5" s="32">
        <f>D5</f>
        <v>1600</v>
      </c>
      <c r="H5" s="15"/>
    </row>
    <row r="6" s="9" customFormat="1" ht="24" customHeight="1" spans="1:8">
      <c r="A6" s="21" t="s">
        <v>16</v>
      </c>
      <c r="B6" s="21"/>
      <c r="C6" s="21"/>
      <c r="D6" s="21"/>
      <c r="E6" s="21"/>
      <c r="F6" s="21"/>
      <c r="G6" s="33">
        <f>SUM(G3:G5)</f>
        <v>25992</v>
      </c>
      <c r="H6" s="34"/>
    </row>
    <row r="7" s="9" customFormat="1" ht="24" customHeight="1" spans="1:8">
      <c r="A7" s="22" t="s">
        <v>17</v>
      </c>
      <c r="B7" s="15" t="s">
        <v>18</v>
      </c>
      <c r="C7" s="15" t="s">
        <v>19</v>
      </c>
      <c r="D7" s="16">
        <v>5</v>
      </c>
      <c r="E7" s="15">
        <v>60</v>
      </c>
      <c r="F7" s="15" t="s">
        <v>20</v>
      </c>
      <c r="G7" s="32">
        <f>D7*E7</f>
        <v>300</v>
      </c>
      <c r="H7" s="35"/>
    </row>
    <row r="8" s="9" customFormat="1" ht="24" customHeight="1" spans="1:8">
      <c r="A8" s="23"/>
      <c r="B8" s="15" t="s">
        <v>21</v>
      </c>
      <c r="C8" s="15" t="s">
        <v>22</v>
      </c>
      <c r="D8" s="16">
        <v>1200</v>
      </c>
      <c r="E8" s="15">
        <v>1</v>
      </c>
      <c r="F8" s="15" t="s">
        <v>11</v>
      </c>
      <c r="G8" s="32">
        <f>D8*E8</f>
        <v>1200</v>
      </c>
      <c r="H8" s="35"/>
    </row>
    <row r="9" s="9" customFormat="1" ht="24" customHeight="1" spans="1:8">
      <c r="A9" s="23"/>
      <c r="B9" s="15" t="s">
        <v>23</v>
      </c>
      <c r="C9" s="15" t="s">
        <v>24</v>
      </c>
      <c r="D9" s="16">
        <v>15</v>
      </c>
      <c r="E9" s="15">
        <v>1</v>
      </c>
      <c r="F9" s="15" t="s">
        <v>20</v>
      </c>
      <c r="G9" s="32">
        <f t="shared" ref="G9" si="0">D9*E9</f>
        <v>15</v>
      </c>
      <c r="H9" s="36"/>
    </row>
    <row r="10" s="9" customFormat="1" ht="24" customHeight="1" spans="1:8">
      <c r="A10" s="24" t="s">
        <v>16</v>
      </c>
      <c r="B10" s="25"/>
      <c r="C10" s="25"/>
      <c r="D10" s="25"/>
      <c r="E10" s="25"/>
      <c r="F10" s="37"/>
      <c r="G10" s="33">
        <f>SUM(G7:G9)</f>
        <v>1515</v>
      </c>
      <c r="H10" s="34"/>
    </row>
    <row r="11" s="9" customFormat="1" ht="24" customHeight="1" spans="1:8">
      <c r="A11" s="26" t="s">
        <v>25</v>
      </c>
      <c r="B11" s="15" t="s">
        <v>18</v>
      </c>
      <c r="C11" s="15" t="s">
        <v>26</v>
      </c>
      <c r="D11" s="16">
        <v>5</v>
      </c>
      <c r="E11" s="15">
        <v>60</v>
      </c>
      <c r="F11" s="15" t="s">
        <v>20</v>
      </c>
      <c r="G11" s="32">
        <f t="shared" ref="G11" si="1">D11*E11</f>
        <v>300</v>
      </c>
      <c r="H11" s="15"/>
    </row>
    <row r="12" s="9" customFormat="1" ht="24" customHeight="1" spans="1:8">
      <c r="A12" s="26"/>
      <c r="B12" s="15" t="s">
        <v>27</v>
      </c>
      <c r="C12" s="15" t="s">
        <v>28</v>
      </c>
      <c r="D12" s="16">
        <v>20</v>
      </c>
      <c r="E12" s="15">
        <v>9</v>
      </c>
      <c r="F12" s="15" t="s">
        <v>20</v>
      </c>
      <c r="G12" s="32">
        <f t="shared" ref="G12:G13" si="2">D12*E12</f>
        <v>180</v>
      </c>
      <c r="H12" s="15"/>
    </row>
    <row r="13" s="9" customFormat="1" ht="24" customHeight="1" spans="1:8">
      <c r="A13" s="26"/>
      <c r="B13" s="15" t="s">
        <v>29</v>
      </c>
      <c r="C13" s="15" t="s">
        <v>30</v>
      </c>
      <c r="D13" s="16">
        <v>3600</v>
      </c>
      <c r="E13" s="15">
        <v>1</v>
      </c>
      <c r="F13" s="15" t="s">
        <v>11</v>
      </c>
      <c r="G13" s="32">
        <f t="shared" si="2"/>
        <v>3600</v>
      </c>
      <c r="H13" s="15"/>
    </row>
    <row r="14" s="9" customFormat="1" ht="24" customHeight="1" spans="1:8">
      <c r="A14" s="24" t="s">
        <v>16</v>
      </c>
      <c r="B14" s="25"/>
      <c r="C14" s="25"/>
      <c r="D14" s="25"/>
      <c r="E14" s="25"/>
      <c r="F14" s="37"/>
      <c r="G14" s="33">
        <f>SUM(G11:G13)</f>
        <v>4080</v>
      </c>
      <c r="H14" s="34"/>
    </row>
    <row r="15" s="9" customFormat="1" ht="24" customHeight="1" spans="1:8">
      <c r="A15" s="19" t="s">
        <v>31</v>
      </c>
      <c r="B15" s="20"/>
      <c r="C15" s="15" t="s">
        <v>32</v>
      </c>
      <c r="D15" s="16">
        <v>830</v>
      </c>
      <c r="E15" s="15">
        <v>1</v>
      </c>
      <c r="F15" s="15" t="s">
        <v>33</v>
      </c>
      <c r="G15" s="32">
        <f>D15*E15</f>
        <v>830</v>
      </c>
      <c r="H15" s="36"/>
    </row>
    <row r="16" s="9" customFormat="1" ht="24" customHeight="1" spans="1:8">
      <c r="A16" s="24" t="s">
        <v>16</v>
      </c>
      <c r="B16" s="25"/>
      <c r="C16" s="25"/>
      <c r="D16" s="25"/>
      <c r="E16" s="25"/>
      <c r="F16" s="37"/>
      <c r="G16" s="33">
        <f>SUM(G15:G15)</f>
        <v>830</v>
      </c>
      <c r="H16" s="34"/>
    </row>
    <row r="17" s="9" customFormat="1" ht="24" customHeight="1" spans="1:8">
      <c r="A17" s="27" t="s">
        <v>34</v>
      </c>
      <c r="B17" s="28"/>
      <c r="C17" s="15" t="s">
        <v>35</v>
      </c>
      <c r="D17" s="16">
        <v>460</v>
      </c>
      <c r="E17" s="15">
        <v>1</v>
      </c>
      <c r="F17" s="15" t="s">
        <v>20</v>
      </c>
      <c r="G17" s="32">
        <f>D17*E17</f>
        <v>460</v>
      </c>
      <c r="H17" s="36"/>
    </row>
    <row r="18" s="9" customFormat="1" ht="24" customHeight="1" spans="1:8">
      <c r="A18" s="27"/>
      <c r="B18" s="28"/>
      <c r="C18" s="15" t="s">
        <v>36</v>
      </c>
      <c r="D18" s="16">
        <v>73</v>
      </c>
      <c r="E18" s="15">
        <v>1</v>
      </c>
      <c r="F18" s="15" t="s">
        <v>20</v>
      </c>
      <c r="G18" s="32">
        <f>D18*E18</f>
        <v>73</v>
      </c>
      <c r="H18" s="15"/>
    </row>
    <row r="19" s="9" customFormat="1" ht="24" customHeight="1" spans="1:8">
      <c r="A19" s="27"/>
      <c r="B19" s="28"/>
      <c r="C19" s="15" t="s">
        <v>37</v>
      </c>
      <c r="D19" s="16">
        <v>161.5</v>
      </c>
      <c r="E19" s="15">
        <v>1</v>
      </c>
      <c r="F19" s="15" t="s">
        <v>20</v>
      </c>
      <c r="G19" s="32">
        <f>D19*E19</f>
        <v>161.5</v>
      </c>
      <c r="H19" s="15"/>
    </row>
    <row r="20" s="9" customFormat="1" ht="24" customHeight="1" spans="1:8">
      <c r="A20" s="29"/>
      <c r="B20" s="30"/>
      <c r="C20" s="25"/>
      <c r="D20" s="25"/>
      <c r="E20" s="25"/>
      <c r="F20" s="37"/>
      <c r="G20" s="33">
        <f>SUM(G17:G19)</f>
        <v>694.5</v>
      </c>
      <c r="H20" s="34"/>
    </row>
    <row r="21" s="9" customFormat="1" ht="24" customHeight="1" spans="1:8">
      <c r="A21" s="17" t="s">
        <v>38</v>
      </c>
      <c r="B21" s="18"/>
      <c r="C21" s="15" t="s">
        <v>39</v>
      </c>
      <c r="D21" s="16">
        <v>3000</v>
      </c>
      <c r="E21" s="15">
        <v>1</v>
      </c>
      <c r="F21" s="15" t="s">
        <v>20</v>
      </c>
      <c r="G21" s="32">
        <f>D21*E21</f>
        <v>3000</v>
      </c>
      <c r="H21" s="15"/>
    </row>
    <row r="22" s="9" customFormat="1" ht="24" customHeight="1" spans="1:8">
      <c r="A22" s="27"/>
      <c r="B22" s="31"/>
      <c r="C22" s="15" t="s">
        <v>40</v>
      </c>
      <c r="D22" s="16">
        <v>800</v>
      </c>
      <c r="E22" s="15">
        <v>1</v>
      </c>
      <c r="F22" s="15" t="s">
        <v>20</v>
      </c>
      <c r="G22" s="32">
        <f>D22*E22</f>
        <v>800</v>
      </c>
      <c r="H22" s="15"/>
    </row>
    <row r="23" s="9" customFormat="1" ht="24" customHeight="1" spans="1:8">
      <c r="A23" s="24" t="s">
        <v>16</v>
      </c>
      <c r="B23" s="25"/>
      <c r="C23" s="25"/>
      <c r="D23" s="25"/>
      <c r="E23" s="25"/>
      <c r="F23" s="37"/>
      <c r="G23" s="33">
        <f>SUM(G21:G22)</f>
        <v>3800</v>
      </c>
      <c r="H23" s="34"/>
    </row>
    <row r="24" s="9" customFormat="1" ht="24" customHeight="1" spans="1:8">
      <c r="A24" s="15" t="s">
        <v>41</v>
      </c>
      <c r="B24" s="15"/>
      <c r="C24" s="15"/>
      <c r="D24" s="15"/>
      <c r="E24" s="15"/>
      <c r="F24" s="15"/>
      <c r="G24" s="38">
        <f>G14+G10+G6+G16+G23+G20</f>
        <v>36911.5</v>
      </c>
      <c r="H24" s="15"/>
    </row>
    <row r="25" s="9" customFormat="1" ht="24" customHeight="1" spans="1:8">
      <c r="A25" s="15" t="s">
        <v>42</v>
      </c>
      <c r="B25" s="15"/>
      <c r="C25" s="15"/>
      <c r="D25" s="15"/>
      <c r="E25" s="15"/>
      <c r="F25" s="15"/>
      <c r="G25" s="38">
        <f>G24*6%</f>
        <v>2214.69</v>
      </c>
      <c r="H25" s="15"/>
    </row>
    <row r="26" s="9" customFormat="1" ht="24" customHeight="1" spans="1:8">
      <c r="A26" s="15" t="s">
        <v>43</v>
      </c>
      <c r="B26" s="15"/>
      <c r="C26" s="15"/>
      <c r="D26" s="15"/>
      <c r="E26" s="15"/>
      <c r="F26" s="15"/>
      <c r="G26" s="38">
        <f>G25+G24</f>
        <v>39126.19</v>
      </c>
      <c r="H26" s="15"/>
    </row>
  </sheetData>
  <mergeCells count="16">
    <mergeCell ref="A1:H1"/>
    <mergeCell ref="A3:B3"/>
    <mergeCell ref="A6:F6"/>
    <mergeCell ref="A10:F10"/>
    <mergeCell ref="A14:F14"/>
    <mergeCell ref="A15:B15"/>
    <mergeCell ref="A16:F16"/>
    <mergeCell ref="A23:F23"/>
    <mergeCell ref="A24:F24"/>
    <mergeCell ref="A25:F25"/>
    <mergeCell ref="A26:F26"/>
    <mergeCell ref="A7:A9"/>
    <mergeCell ref="A11:A13"/>
    <mergeCell ref="A4:B5"/>
    <mergeCell ref="A17:B19"/>
    <mergeCell ref="A21:B22"/>
  </mergeCells>
  <pageMargins left="0.31496062992126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8"/>
  <sheetViews>
    <sheetView workbookViewId="0">
      <selection activeCell="E15" sqref="E15"/>
    </sheetView>
  </sheetViews>
  <sheetFormatPr defaultColWidth="11" defaultRowHeight="16.8" outlineLevelCol="4"/>
  <cols>
    <col min="2" max="2" width="14.0865384615385" customWidth="1"/>
    <col min="3" max="3" width="21.1538461538462" customWidth="1"/>
    <col min="4" max="4" width="31.5673076923077" customWidth="1"/>
    <col min="5" max="5" width="25" customWidth="1"/>
  </cols>
  <sheetData>
    <row r="2" ht="18" spans="2:5">
      <c r="B2" s="1" t="s">
        <v>44</v>
      </c>
      <c r="C2" s="1" t="s">
        <v>45</v>
      </c>
      <c r="D2" s="1" t="s">
        <v>46</v>
      </c>
      <c r="E2" s="1" t="s">
        <v>8</v>
      </c>
    </row>
    <row r="3" ht="17.6" spans="2:5">
      <c r="B3" s="2">
        <v>1</v>
      </c>
      <c r="C3" s="2" t="s">
        <v>47</v>
      </c>
      <c r="D3" s="3">
        <v>1020</v>
      </c>
      <c r="E3" s="1"/>
    </row>
    <row r="4" ht="17.6" spans="2:5">
      <c r="B4" s="2">
        <v>2</v>
      </c>
      <c r="C4" s="2" t="s">
        <v>47</v>
      </c>
      <c r="D4" s="4">
        <v>1640</v>
      </c>
      <c r="E4" s="1"/>
    </row>
    <row r="5" ht="17.6" spans="2:5">
      <c r="B5" s="2">
        <v>3</v>
      </c>
      <c r="C5" s="5" t="s">
        <v>48</v>
      </c>
      <c r="D5" s="3">
        <v>1180</v>
      </c>
      <c r="E5" s="1"/>
    </row>
    <row r="6" ht="18" spans="2:5">
      <c r="B6" s="2">
        <v>4</v>
      </c>
      <c r="C6" s="5" t="s">
        <v>48</v>
      </c>
      <c r="D6" s="4">
        <v>1096</v>
      </c>
      <c r="E6" s="1" t="s">
        <v>49</v>
      </c>
    </row>
    <row r="7" ht="18" spans="2:5">
      <c r="B7" s="2">
        <v>5</v>
      </c>
      <c r="C7" s="5" t="s">
        <v>50</v>
      </c>
      <c r="D7" s="4">
        <v>662</v>
      </c>
      <c r="E7" s="1" t="s">
        <v>49</v>
      </c>
    </row>
    <row r="8" ht="17.6" spans="2:5">
      <c r="B8" s="2">
        <v>6</v>
      </c>
      <c r="C8" s="5" t="s">
        <v>50</v>
      </c>
      <c r="D8" s="3">
        <v>1180</v>
      </c>
      <c r="E8" s="1"/>
    </row>
    <row r="9" ht="17.6" spans="2:5">
      <c r="B9" s="2">
        <v>7</v>
      </c>
      <c r="C9" s="5" t="s">
        <v>51</v>
      </c>
      <c r="D9" s="3">
        <v>1180</v>
      </c>
      <c r="E9" s="1"/>
    </row>
    <row r="10" ht="17.6" spans="2:5">
      <c r="B10" s="2">
        <v>8</v>
      </c>
      <c r="C10" s="5" t="s">
        <v>51</v>
      </c>
      <c r="D10" s="3">
        <v>2210</v>
      </c>
      <c r="E10" s="1"/>
    </row>
    <row r="11" ht="17.6" spans="2:5">
      <c r="B11" s="2">
        <v>9</v>
      </c>
      <c r="C11" s="5" t="s">
        <v>52</v>
      </c>
      <c r="D11" s="3">
        <v>1180</v>
      </c>
      <c r="E11" s="1"/>
    </row>
    <row r="12" ht="17.6" spans="2:5">
      <c r="B12" s="2">
        <v>10</v>
      </c>
      <c r="C12" s="5" t="s">
        <v>52</v>
      </c>
      <c r="D12" s="3">
        <v>1640</v>
      </c>
      <c r="E12" s="1"/>
    </row>
    <row r="13" ht="17.6" spans="2:5">
      <c r="B13" s="2">
        <v>11</v>
      </c>
      <c r="C13" s="5" t="s">
        <v>53</v>
      </c>
      <c r="D13" s="3">
        <v>1180</v>
      </c>
      <c r="E13" s="1"/>
    </row>
    <row r="14" ht="17.6" spans="2:5">
      <c r="B14" s="2">
        <v>12</v>
      </c>
      <c r="C14" s="5" t="s">
        <v>53</v>
      </c>
      <c r="D14" s="3">
        <v>2210</v>
      </c>
      <c r="E14" s="1"/>
    </row>
    <row r="15" ht="17.6" spans="2:5">
      <c r="B15" s="2">
        <v>13</v>
      </c>
      <c r="C15" s="5" t="s">
        <v>54</v>
      </c>
      <c r="D15" s="4">
        <v>1754</v>
      </c>
      <c r="E15" s="1"/>
    </row>
    <row r="16" ht="17.6" spans="2:5">
      <c r="B16" s="2">
        <v>14</v>
      </c>
      <c r="C16" s="5" t="s">
        <v>55</v>
      </c>
      <c r="D16" s="4">
        <v>2330</v>
      </c>
      <c r="E16" s="1"/>
    </row>
    <row r="17" ht="17.6" spans="2:5">
      <c r="B17" s="2">
        <v>15</v>
      </c>
      <c r="C17" s="5" t="s">
        <v>55</v>
      </c>
      <c r="D17" s="4">
        <v>2330</v>
      </c>
      <c r="E17" s="1"/>
    </row>
    <row r="18" ht="17.6" spans="2:5">
      <c r="B18" s="6" t="s">
        <v>43</v>
      </c>
      <c r="C18" s="7"/>
      <c r="D18" s="3">
        <f>SUM(D3:D17)</f>
        <v>22792</v>
      </c>
      <c r="E18" s="1"/>
    </row>
  </sheetData>
  <mergeCells count="1">
    <mergeCell ref="B18:C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项目结算单</vt:lpstr>
      <vt:lpstr>机票大交通明细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北宸</cp:lastModifiedBy>
  <dcterms:created xsi:type="dcterms:W3CDTF">2006-09-17T08:00:00Z</dcterms:created>
  <dcterms:modified xsi:type="dcterms:W3CDTF">2023-11-15T09:10:45Z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3AFAA0F3DC3D9682548D5165E2F86224_43</vt:lpwstr>
  </property>
</Properties>
</file>