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<sst xmlns="http://schemas.openxmlformats.org/spreadsheetml/2006/main" count="118" uniqueCount="107">
  <si>
    <t>【借款报销单】</t>
  </si>
  <si>
    <t>团号：HMEA-250317-ZJT854</t>
  </si>
  <si>
    <t>会议日期：2025.3.16-3.23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</si>
  <si>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</si>
  <si>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</si>
  <si>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</si>
  <si>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</si>
  <si>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</si>
  <si>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</si>
  <si>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</si>
  <si>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</si>
  <si>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</si>
  <si>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</si>
  <si>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</si>
  <si>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</si>
  <si>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</si>
  <si>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</si>
  <si>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</si>
  <si>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</si>
  <si>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</si>
  <si>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</si>
  <si>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</si>
  <si>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</si>
  <si>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</si>
  <si>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</si>
  <si>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</si>
  <si>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</si>
  <si>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</si>
  <si>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巴黎水</t>
  </si>
  <si>
    <t>屈臣氏苏打水</t>
  </si>
  <si>
    <t>麒麟啤酒</t>
  </si>
  <si>
    <t>NFC橙汁</t>
  </si>
  <si>
    <t>酸奶</t>
  </si>
  <si>
    <t>大雪碧</t>
  </si>
  <si>
    <t>大可乐</t>
  </si>
  <si>
    <t>VIP备品麻花</t>
  </si>
  <si>
    <t>湿纸巾，抽纸</t>
  </si>
  <si>
    <t>镜片湿巾</t>
  </si>
  <si>
    <t>三只松鼠</t>
  </si>
  <si>
    <t>喉糖</t>
  </si>
  <si>
    <t>龙角散</t>
  </si>
  <si>
    <t>紫米欧包</t>
  </si>
  <si>
    <t>免洗手液</t>
  </si>
  <si>
    <t>芝麻片糖</t>
  </si>
  <si>
    <t>苏打饼干</t>
  </si>
  <si>
    <t>山崎5瓶</t>
  </si>
  <si>
    <t>3.17客户上午咖啡  发票377.4</t>
  </si>
  <si>
    <t>雨伞</t>
  </si>
  <si>
    <t>晚宴酒水</t>
  </si>
  <si>
    <t>3.17客户午餐</t>
  </si>
  <si>
    <t>3.17客户午餐简餐</t>
  </si>
  <si>
    <t>3.17客户麦当劳</t>
  </si>
  <si>
    <t>3.17客户下午咖啡 发票377.4 +81.4</t>
  </si>
  <si>
    <t>3.17客户茶颜悦色</t>
  </si>
  <si>
    <t>3.18VIP咖啡</t>
  </si>
  <si>
    <t>3.18客户上午咖啡  发票350+40</t>
  </si>
  <si>
    <t>3.18  药品</t>
  </si>
  <si>
    <t>3.18客户晚餐吉野家</t>
  </si>
  <si>
    <t>口罩</t>
  </si>
  <si>
    <t>3.18客户晚餐</t>
  </si>
  <si>
    <t>3.18 客户下午咖啡 发票310+165</t>
  </si>
  <si>
    <t>3.18 客户茶颜悦色</t>
  </si>
  <si>
    <t>3.18 客户晚餐</t>
  </si>
  <si>
    <t>3.18客户茶颜</t>
  </si>
  <si>
    <t>3.18  VIP俏园晚宴</t>
  </si>
  <si>
    <t>3.19  客户上午咖啡</t>
  </si>
  <si>
    <t>3.19 客户茶颜悦色</t>
  </si>
  <si>
    <t>3.19 客户午餐麦当劳</t>
  </si>
  <si>
    <t>3.19  龙角散</t>
  </si>
  <si>
    <t>3.19  客户午餐</t>
  </si>
  <si>
    <t>3.19 客户下午咖啡</t>
  </si>
  <si>
    <t>3.19VIP晚餐 三生三味</t>
  </si>
  <si>
    <t>VIP备品</t>
  </si>
  <si>
    <t>客户麦当劳</t>
  </si>
  <si>
    <t>3.19客户晚餐</t>
  </si>
  <si>
    <t>3.20 上午客户咖啡</t>
  </si>
  <si>
    <t>晚宴饮料</t>
  </si>
  <si>
    <t>3.20 客户晚餐</t>
  </si>
  <si>
    <t>3.20 客户晚餐吉野家</t>
  </si>
  <si>
    <t>3.20 客户下午咖啡</t>
  </si>
  <si>
    <t>3.21  客户上午咖啡</t>
  </si>
  <si>
    <t>3.21 VIP盒饭三生三味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</si>
  <si>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</si>
  <si>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</si>
  <si>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</si>
  <si>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</si>
  <si>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</si>
  <si>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</si>
  <si>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</si>
  <si>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</si>
  <si>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</si>
  <si>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</si>
  <si>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</si>
  <si>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</si>
  <si>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</si>
  <si>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</si>
  <si>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</si>
  <si>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</si>
  <si>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</si>
  <si>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</si>
  <si>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</si>
  <si>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</si>
  <si>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</si>
  <si>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张雨馨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</si>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</sst>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106"/>
  <sheetViews>
    <sheetView tabSelected="1" topLeftCell="A91" workbookViewId="0">
      <selection activeCell="I108" sqref="I108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42.181818181818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2"/>
      <c r="J2" s="32"/>
      <c r="K2" s="32"/>
    </row>
    <row r="4" customHeight="1" spans="8:10">
      <c r="H4" s="5" t="s">
        <v>1</v>
      </c>
      <c r="I4" s="33"/>
      <c r="J4" s="33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36"/>
      <c r="J9" s="37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38"/>
      <c r="J10" s="39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4"/>
      <c r="J11" s="35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4"/>
      <c r="J12" s="37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38"/>
      <c r="J13" s="39"/>
    </row>
    <row r="14" customHeight="1" spans="1:10">
      <c r="A14" s="13">
        <v>3</v>
      </c>
      <c r="B14" s="14" t="s">
        <v>21</v>
      </c>
      <c r="C14" s="15">
        <v>5000</v>
      </c>
      <c r="D14" s="16">
        <v>0</v>
      </c>
      <c r="E14" s="15">
        <v>0</v>
      </c>
      <c r="F14" s="15">
        <v>0</v>
      </c>
      <c r="G14" s="15">
        <v>0</v>
      </c>
      <c r="H14" s="15">
        <v>0</v>
      </c>
      <c r="I14" s="34"/>
      <c r="J14" s="40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f>H15-F15</f>
        <v>0</v>
      </c>
      <c r="H15" s="15">
        <v>0</v>
      </c>
      <c r="I15" s="36"/>
      <c r="J15" s="41"/>
    </row>
    <row r="16" s="1" customFormat="1" customHeight="1" spans="1:10">
      <c r="A16" s="17"/>
      <c r="B16" s="18" t="s">
        <v>23</v>
      </c>
      <c r="C16" s="19">
        <f>SUM(C14)</f>
        <v>5000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8"/>
      <c r="J16" s="42"/>
    </row>
    <row r="17" customHeight="1" spans="1:10">
      <c r="A17" s="20">
        <v>4</v>
      </c>
      <c r="B17" s="21" t="s">
        <v>24</v>
      </c>
      <c r="C17" s="22">
        <v>5000</v>
      </c>
      <c r="D17" s="20">
        <v>0</v>
      </c>
      <c r="E17" s="22">
        <v>0</v>
      </c>
      <c r="F17" s="26">
        <v>0</v>
      </c>
      <c r="G17" s="15">
        <f>H17-F17</f>
        <v>0</v>
      </c>
      <c r="H17" s="26">
        <v>0</v>
      </c>
      <c r="I17" s="34"/>
      <c r="J17" s="40" t="s">
        <v>25</v>
      </c>
    </row>
    <row r="18" customHeight="1" spans="1:10">
      <c r="A18" s="27"/>
      <c r="B18" s="28"/>
      <c r="C18" s="29"/>
      <c r="D18" s="27"/>
      <c r="E18" s="29"/>
      <c r="F18" s="26">
        <v>0</v>
      </c>
      <c r="G18" s="15">
        <f>H18-F18</f>
        <v>0</v>
      </c>
      <c r="H18" s="26">
        <v>0</v>
      </c>
      <c r="I18" s="34"/>
      <c r="J18" s="41"/>
    </row>
    <row r="19" customHeight="1" spans="1:10">
      <c r="A19" s="27"/>
      <c r="B19" s="28"/>
      <c r="C19" s="29"/>
      <c r="D19" s="27"/>
      <c r="E19" s="29"/>
      <c r="F19" s="26">
        <v>0</v>
      </c>
      <c r="G19" s="15">
        <f>H19-F19</f>
        <v>0</v>
      </c>
      <c r="H19" s="26">
        <v>0</v>
      </c>
      <c r="I19" s="34"/>
      <c r="J19" s="41"/>
    </row>
    <row r="20" s="1" customFormat="1" customHeight="1" spans="1:10">
      <c r="A20" s="17"/>
      <c r="B20" s="18" t="s">
        <v>26</v>
      </c>
      <c r="C20" s="19">
        <f>SUM(C17)</f>
        <v>5000</v>
      </c>
      <c r="D20" s="19">
        <f t="shared" ref="D20:E20" si="1">SUM(D17)</f>
        <v>0</v>
      </c>
      <c r="E20" s="19">
        <f t="shared" si="1"/>
        <v>0</v>
      </c>
      <c r="F20" s="19">
        <f>SUM(F17:F19)</f>
        <v>0</v>
      </c>
      <c r="G20" s="19">
        <f>SUM(G17:G19)</f>
        <v>0</v>
      </c>
      <c r="H20" s="19">
        <f>SUM(H17:H19)</f>
        <v>0</v>
      </c>
      <c r="I20" s="38"/>
      <c r="J20" s="42"/>
    </row>
    <row r="21" customHeight="1" spans="1:10">
      <c r="A21" s="27"/>
      <c r="B21" s="28" t="s">
        <v>27</v>
      </c>
      <c r="C21" s="29">
        <v>5000</v>
      </c>
      <c r="D21" s="27">
        <v>0</v>
      </c>
      <c r="E21" s="29">
        <v>0</v>
      </c>
      <c r="F21" s="15">
        <v>2320</v>
      </c>
      <c r="G21" s="15">
        <v>0</v>
      </c>
      <c r="H21" s="15">
        <v>2320</v>
      </c>
      <c r="I21" s="34" t="s">
        <v>28</v>
      </c>
      <c r="J21" s="37"/>
    </row>
    <row r="22" customHeight="1" spans="1:10">
      <c r="A22" s="27"/>
      <c r="B22" s="28"/>
      <c r="C22" s="29"/>
      <c r="D22" s="27"/>
      <c r="E22" s="29"/>
      <c r="F22" s="15">
        <v>234.28</v>
      </c>
      <c r="G22" s="15">
        <v>0</v>
      </c>
      <c r="H22" s="15">
        <v>234.28</v>
      </c>
      <c r="I22" s="34" t="s">
        <v>29</v>
      </c>
      <c r="J22" s="37"/>
    </row>
    <row r="23" customHeight="1" spans="1:10">
      <c r="A23" s="27"/>
      <c r="B23" s="28"/>
      <c r="C23" s="29"/>
      <c r="D23" s="27"/>
      <c r="E23" s="29"/>
      <c r="F23" s="15">
        <v>125.79</v>
      </c>
      <c r="G23" s="15">
        <v>0</v>
      </c>
      <c r="H23" s="15">
        <v>125.79</v>
      </c>
      <c r="I23" s="34" t="s">
        <v>30</v>
      </c>
      <c r="J23" s="37"/>
    </row>
    <row r="24" customHeight="1" spans="1:10">
      <c r="A24" s="27"/>
      <c r="B24" s="28"/>
      <c r="C24" s="29"/>
      <c r="D24" s="27"/>
      <c r="E24" s="29"/>
      <c r="F24" s="15">
        <v>779.8</v>
      </c>
      <c r="G24" s="15">
        <v>0</v>
      </c>
      <c r="H24" s="15">
        <v>779.8</v>
      </c>
      <c r="I24" s="34" t="s">
        <v>31</v>
      </c>
      <c r="J24" s="37"/>
    </row>
    <row r="25" customHeight="1" spans="1:10">
      <c r="A25" s="27"/>
      <c r="B25" s="28"/>
      <c r="C25" s="29"/>
      <c r="D25" s="27"/>
      <c r="E25" s="29"/>
      <c r="F25" s="15">
        <v>0</v>
      </c>
      <c r="G25" s="15">
        <v>239.66</v>
      </c>
      <c r="H25" s="15">
        <v>239.66</v>
      </c>
      <c r="I25" s="34" t="s">
        <v>32</v>
      </c>
      <c r="J25" s="37"/>
    </row>
    <row r="26" customHeight="1" spans="1:10">
      <c r="A26" s="27"/>
      <c r="B26" s="28"/>
      <c r="C26" s="29"/>
      <c r="D26" s="27"/>
      <c r="E26" s="29"/>
      <c r="F26" s="15">
        <v>312</v>
      </c>
      <c r="G26" s="15">
        <v>0</v>
      </c>
      <c r="H26" s="15">
        <v>312</v>
      </c>
      <c r="I26" s="34" t="s">
        <v>31</v>
      </c>
      <c r="J26" s="37"/>
    </row>
    <row r="27" customHeight="1" spans="1:10">
      <c r="A27" s="27"/>
      <c r="B27" s="28"/>
      <c r="C27" s="29"/>
      <c r="D27" s="27"/>
      <c r="E27" s="29"/>
      <c r="F27" s="15">
        <v>408</v>
      </c>
      <c r="G27" s="15">
        <v>0</v>
      </c>
      <c r="H27" s="15">
        <v>408</v>
      </c>
      <c r="I27" s="34" t="s">
        <v>28</v>
      </c>
      <c r="J27" s="37"/>
    </row>
    <row r="28" customHeight="1" spans="1:10">
      <c r="A28" s="27"/>
      <c r="B28" s="28"/>
      <c r="C28" s="29"/>
      <c r="D28" s="27"/>
      <c r="E28" s="29"/>
      <c r="F28" s="15">
        <v>156.22</v>
      </c>
      <c r="G28" s="15">
        <v>0</v>
      </c>
      <c r="H28" s="15">
        <v>156.22</v>
      </c>
      <c r="I28" s="34" t="s">
        <v>29</v>
      </c>
      <c r="J28" s="37"/>
    </row>
    <row r="29" customHeight="1" spans="1:10">
      <c r="A29" s="27"/>
      <c r="B29" s="28"/>
      <c r="C29" s="29"/>
      <c r="D29" s="27"/>
      <c r="E29" s="29"/>
      <c r="F29" s="15">
        <v>85.2</v>
      </c>
      <c r="G29" s="15">
        <v>0</v>
      </c>
      <c r="H29" s="15">
        <v>85.2</v>
      </c>
      <c r="I29" s="34" t="s">
        <v>33</v>
      </c>
      <c r="J29" s="37"/>
    </row>
    <row r="30" customHeight="1" spans="1:10">
      <c r="A30" s="27"/>
      <c r="B30" s="28"/>
      <c r="C30" s="29"/>
      <c r="D30" s="27"/>
      <c r="E30" s="29"/>
      <c r="F30" s="15">
        <v>114.5</v>
      </c>
      <c r="G30" s="15">
        <v>0</v>
      </c>
      <c r="H30" s="15">
        <v>114.5</v>
      </c>
      <c r="I30" s="34" t="s">
        <v>34</v>
      </c>
      <c r="J30" s="37"/>
    </row>
    <row r="31" customHeight="1" spans="1:10">
      <c r="A31" s="27"/>
      <c r="B31" s="28"/>
      <c r="C31" s="29"/>
      <c r="D31" s="27"/>
      <c r="E31" s="29"/>
      <c r="F31" s="15">
        <v>57.6</v>
      </c>
      <c r="G31" s="15">
        <v>0</v>
      </c>
      <c r="H31" s="15">
        <v>57.6</v>
      </c>
      <c r="I31" s="34" t="s">
        <v>35</v>
      </c>
      <c r="J31" s="37"/>
    </row>
    <row r="32" customHeight="1" spans="1:10">
      <c r="A32" s="27"/>
      <c r="B32" s="28"/>
      <c r="C32" s="29"/>
      <c r="D32" s="27"/>
      <c r="E32" s="29"/>
      <c r="F32" s="15">
        <v>203.3</v>
      </c>
      <c r="G32" s="15">
        <v>0</v>
      </c>
      <c r="H32" s="15">
        <v>203.3</v>
      </c>
      <c r="I32" s="34" t="s">
        <v>36</v>
      </c>
      <c r="J32" s="37"/>
    </row>
    <row r="33" customHeight="1" spans="1:10">
      <c r="A33" s="27"/>
      <c r="B33" s="28"/>
      <c r="C33" s="29"/>
      <c r="D33" s="27"/>
      <c r="E33" s="29"/>
      <c r="F33" s="15">
        <v>17.91</v>
      </c>
      <c r="G33" s="15">
        <v>0</v>
      </c>
      <c r="H33" s="15">
        <v>17.91</v>
      </c>
      <c r="I33" s="34" t="s">
        <v>37</v>
      </c>
      <c r="J33" s="37"/>
    </row>
    <row r="34" customHeight="1" spans="1:10">
      <c r="A34" s="27"/>
      <c r="B34" s="28"/>
      <c r="C34" s="29"/>
      <c r="D34" s="27"/>
      <c r="E34" s="29"/>
      <c r="F34" s="15">
        <v>222</v>
      </c>
      <c r="G34" s="15">
        <v>0</v>
      </c>
      <c r="H34" s="15">
        <v>222</v>
      </c>
      <c r="I34" s="34" t="s">
        <v>38</v>
      </c>
      <c r="J34" s="37"/>
    </row>
    <row r="35" customHeight="1" spans="1:10">
      <c r="A35" s="27"/>
      <c r="B35" s="28"/>
      <c r="C35" s="29"/>
      <c r="D35" s="27"/>
      <c r="E35" s="29"/>
      <c r="F35" s="15">
        <v>167.6</v>
      </c>
      <c r="G35" s="15">
        <v>0</v>
      </c>
      <c r="H35" s="15">
        <v>167.6</v>
      </c>
      <c r="I35" s="34" t="s">
        <v>39</v>
      </c>
      <c r="J35" s="37"/>
    </row>
    <row r="36" customHeight="1" spans="1:10">
      <c r="A36" s="27"/>
      <c r="B36" s="28"/>
      <c r="C36" s="29"/>
      <c r="D36" s="27"/>
      <c r="E36" s="29"/>
      <c r="F36" s="15">
        <v>208.4</v>
      </c>
      <c r="G36" s="15">
        <v>0</v>
      </c>
      <c r="H36" s="15">
        <v>208.4</v>
      </c>
      <c r="I36" s="34" t="s">
        <v>40</v>
      </c>
      <c r="J36" s="37"/>
    </row>
    <row r="37" customHeight="1" spans="1:10">
      <c r="A37" s="27"/>
      <c r="B37" s="28"/>
      <c r="C37" s="29"/>
      <c r="D37" s="27"/>
      <c r="E37" s="29"/>
      <c r="F37" s="15">
        <v>0</v>
      </c>
      <c r="G37" s="15">
        <v>85.21</v>
      </c>
      <c r="H37" s="15">
        <v>85.21</v>
      </c>
      <c r="I37" s="34" t="s">
        <v>41</v>
      </c>
      <c r="J37" s="37"/>
    </row>
    <row r="38" customHeight="1" spans="1:10">
      <c r="A38" s="27"/>
      <c r="B38" s="28"/>
      <c r="C38" s="29"/>
      <c r="D38" s="27"/>
      <c r="E38" s="29"/>
      <c r="F38" s="15">
        <v>62.9</v>
      </c>
      <c r="G38" s="15">
        <v>0</v>
      </c>
      <c r="H38" s="15">
        <v>62.9</v>
      </c>
      <c r="I38" s="34" t="s">
        <v>42</v>
      </c>
      <c r="J38" s="37"/>
    </row>
    <row r="39" s="1" customFormat="1" customHeight="1" spans="1:10">
      <c r="A39" s="30"/>
      <c r="B39" s="28"/>
      <c r="C39" s="31"/>
      <c r="D39" s="30"/>
      <c r="E39" s="31"/>
      <c r="F39" s="15">
        <v>44</v>
      </c>
      <c r="G39" s="15">
        <v>0</v>
      </c>
      <c r="H39" s="15">
        <v>44</v>
      </c>
      <c r="I39" s="36" t="s">
        <v>43</v>
      </c>
      <c r="J39" s="37"/>
    </row>
    <row r="40" s="1" customFormat="1" customHeight="1" spans="1:10">
      <c r="A40" s="30"/>
      <c r="B40" s="28"/>
      <c r="C40" s="31"/>
      <c r="D40" s="30"/>
      <c r="E40" s="31"/>
      <c r="F40" s="15">
        <v>207.12</v>
      </c>
      <c r="G40" s="15">
        <v>0</v>
      </c>
      <c r="H40" s="15">
        <v>207.12</v>
      </c>
      <c r="I40" s="36" t="s">
        <v>44</v>
      </c>
      <c r="J40" s="37"/>
    </row>
    <row r="41" s="1" customFormat="1" customHeight="1" spans="1:10">
      <c r="A41" s="30"/>
      <c r="B41" s="28"/>
      <c r="C41" s="31"/>
      <c r="D41" s="30"/>
      <c r="E41" s="31"/>
      <c r="F41" s="15">
        <v>8900</v>
      </c>
      <c r="G41" s="15">
        <v>0</v>
      </c>
      <c r="H41" s="15">
        <v>8900</v>
      </c>
      <c r="I41" s="36" t="s">
        <v>45</v>
      </c>
      <c r="J41" s="37"/>
    </row>
    <row r="42" s="1" customFormat="1" customHeight="1" spans="1:10">
      <c r="A42" s="30"/>
      <c r="B42" s="28"/>
      <c r="C42" s="31"/>
      <c r="D42" s="30"/>
      <c r="E42" s="31"/>
      <c r="F42" s="15">
        <v>110.4</v>
      </c>
      <c r="G42" s="15">
        <v>0</v>
      </c>
      <c r="H42" s="15">
        <v>110.4</v>
      </c>
      <c r="I42" s="36" t="s">
        <v>46</v>
      </c>
      <c r="J42" s="37"/>
    </row>
    <row r="43" s="1" customFormat="1" customHeight="1" spans="1:10">
      <c r="A43" s="30"/>
      <c r="B43" s="28"/>
      <c r="C43" s="31"/>
      <c r="D43" s="30"/>
      <c r="E43" s="31"/>
      <c r="F43" s="15">
        <v>0</v>
      </c>
      <c r="G43" s="15">
        <v>50</v>
      </c>
      <c r="H43" s="15">
        <v>50</v>
      </c>
      <c r="I43" s="36" t="s">
        <v>47</v>
      </c>
      <c r="J43" s="37"/>
    </row>
    <row r="44" s="1" customFormat="1" customHeight="1" spans="1:10">
      <c r="A44" s="30"/>
      <c r="B44" s="28"/>
      <c r="C44" s="31"/>
      <c r="D44" s="30"/>
      <c r="E44" s="31"/>
      <c r="F44" s="15">
        <v>1250</v>
      </c>
      <c r="G44" s="15">
        <v>0</v>
      </c>
      <c r="H44" s="15">
        <v>1250</v>
      </c>
      <c r="I44" s="36" t="s">
        <v>48</v>
      </c>
      <c r="J44" s="37"/>
    </row>
    <row r="45" s="1" customFormat="1" customHeight="1" spans="1:10">
      <c r="A45" s="30"/>
      <c r="B45" s="28"/>
      <c r="C45" s="31"/>
      <c r="D45" s="30"/>
      <c r="E45" s="31"/>
      <c r="F45" s="15">
        <v>362</v>
      </c>
      <c r="G45" s="15">
        <v>0</v>
      </c>
      <c r="H45" s="15">
        <v>362</v>
      </c>
      <c r="I45" s="36" t="s">
        <v>49</v>
      </c>
      <c r="J45" s="37"/>
    </row>
    <row r="46" s="1" customFormat="1" customHeight="1" spans="1:10">
      <c r="A46" s="30"/>
      <c r="B46" s="28"/>
      <c r="C46" s="31"/>
      <c r="D46" s="30"/>
      <c r="E46" s="31"/>
      <c r="F46" s="15">
        <v>130</v>
      </c>
      <c r="G46" s="15">
        <v>0</v>
      </c>
      <c r="H46" s="15">
        <v>130</v>
      </c>
      <c r="I46" s="36" t="s">
        <v>50</v>
      </c>
      <c r="J46" s="37"/>
    </row>
    <row r="47" s="1" customFormat="1" customHeight="1" spans="1:10">
      <c r="A47" s="30"/>
      <c r="B47" s="28"/>
      <c r="C47" s="31"/>
      <c r="D47" s="30"/>
      <c r="E47" s="31"/>
      <c r="F47" s="15">
        <v>65</v>
      </c>
      <c r="G47" s="15">
        <v>0</v>
      </c>
      <c r="H47" s="15">
        <v>65</v>
      </c>
      <c r="I47" s="36" t="s">
        <v>50</v>
      </c>
      <c r="J47" s="37"/>
    </row>
    <row r="48" s="1" customFormat="1" customHeight="1" spans="1:10">
      <c r="A48" s="30"/>
      <c r="B48" s="28"/>
      <c r="C48" s="31"/>
      <c r="D48" s="30"/>
      <c r="E48" s="31"/>
      <c r="F48" s="15">
        <v>422.38</v>
      </c>
      <c r="G48" s="15">
        <v>0</v>
      </c>
      <c r="H48" s="15">
        <v>422.38</v>
      </c>
      <c r="I48" s="36" t="s">
        <v>51</v>
      </c>
      <c r="J48" s="37"/>
    </row>
    <row r="49" s="1" customFormat="1" customHeight="1" spans="1:10">
      <c r="A49" s="30"/>
      <c r="B49" s="28"/>
      <c r="C49" s="31"/>
      <c r="D49" s="30"/>
      <c r="E49" s="31"/>
      <c r="F49" s="15">
        <v>348.4</v>
      </c>
      <c r="G49" s="15">
        <v>0</v>
      </c>
      <c r="H49" s="15">
        <v>348.4</v>
      </c>
      <c r="I49" s="36" t="s">
        <v>52</v>
      </c>
      <c r="J49" s="37"/>
    </row>
    <row r="50" s="1" customFormat="1" customHeight="1" spans="1:10">
      <c r="A50" s="30"/>
      <c r="B50" s="28"/>
      <c r="C50" s="31"/>
      <c r="D50" s="30"/>
      <c r="E50" s="31"/>
      <c r="F50" s="15">
        <v>0</v>
      </c>
      <c r="G50" s="15">
        <v>181</v>
      </c>
      <c r="H50" s="15">
        <v>181</v>
      </c>
      <c r="I50" s="36" t="s">
        <v>53</v>
      </c>
      <c r="J50" s="37"/>
    </row>
    <row r="51" s="1" customFormat="1" customHeight="1" spans="1:10">
      <c r="A51" s="30"/>
      <c r="B51" s="28"/>
      <c r="C51" s="31"/>
      <c r="D51" s="30"/>
      <c r="E51" s="31"/>
      <c r="F51" s="15"/>
      <c r="G51" s="15">
        <v>116</v>
      </c>
      <c r="H51" s="15">
        <v>116</v>
      </c>
      <c r="I51" s="36" t="s">
        <v>54</v>
      </c>
      <c r="J51" s="37"/>
    </row>
    <row r="52" s="1" customFormat="1" customHeight="1" spans="1:10">
      <c r="A52" s="30"/>
      <c r="B52" s="28"/>
      <c r="C52" s="31"/>
      <c r="D52" s="30"/>
      <c r="E52" s="31"/>
      <c r="F52" s="15">
        <v>390</v>
      </c>
      <c r="G52" s="15">
        <v>0</v>
      </c>
      <c r="H52" s="15">
        <v>390</v>
      </c>
      <c r="I52" s="36" t="s">
        <v>55</v>
      </c>
      <c r="J52" s="37"/>
    </row>
    <row r="53" s="1" customFormat="1" customHeight="1" spans="1:10">
      <c r="A53" s="30"/>
      <c r="B53" s="28"/>
      <c r="C53" s="31"/>
      <c r="D53" s="30"/>
      <c r="E53" s="31"/>
      <c r="F53" s="15">
        <v>0</v>
      </c>
      <c r="G53" s="15">
        <v>93.9</v>
      </c>
      <c r="H53" s="15">
        <v>93.9</v>
      </c>
      <c r="I53" s="36" t="s">
        <v>56</v>
      </c>
      <c r="J53" s="37"/>
    </row>
    <row r="54" s="1" customFormat="1" customHeight="1" spans="1:10">
      <c r="A54" s="30"/>
      <c r="B54" s="28"/>
      <c r="C54" s="31"/>
      <c r="D54" s="30"/>
      <c r="E54" s="31"/>
      <c r="F54" s="15">
        <v>780</v>
      </c>
      <c r="G54" s="15">
        <v>0</v>
      </c>
      <c r="H54" s="15">
        <v>780</v>
      </c>
      <c r="I54" s="36" t="s">
        <v>57</v>
      </c>
      <c r="J54" s="37"/>
    </row>
    <row r="55" s="1" customFormat="1" customHeight="1" spans="1:10">
      <c r="A55" s="30"/>
      <c r="B55" s="28"/>
      <c r="C55" s="31"/>
      <c r="D55" s="30"/>
      <c r="E55" s="31"/>
      <c r="F55" s="15">
        <v>0</v>
      </c>
      <c r="G55" s="15">
        <v>62</v>
      </c>
      <c r="H55" s="15">
        <v>62</v>
      </c>
      <c r="I55" s="36" t="s">
        <v>58</v>
      </c>
      <c r="J55" s="37"/>
    </row>
    <row r="56" s="1" customFormat="1" customHeight="1" spans="1:10">
      <c r="A56" s="30"/>
      <c r="B56" s="28"/>
      <c r="C56" s="31"/>
      <c r="D56" s="30"/>
      <c r="E56" s="31"/>
      <c r="F56" s="15">
        <v>0</v>
      </c>
      <c r="G56" s="15">
        <v>131.4</v>
      </c>
      <c r="H56" s="15">
        <v>131.4</v>
      </c>
      <c r="I56" s="36" t="s">
        <v>59</v>
      </c>
      <c r="J56" s="37"/>
    </row>
    <row r="57" s="1" customFormat="1" customHeight="1" spans="1:10">
      <c r="A57" s="30"/>
      <c r="B57" s="28"/>
      <c r="C57" s="31"/>
      <c r="D57" s="30"/>
      <c r="E57" s="31"/>
      <c r="F57" s="15">
        <v>475</v>
      </c>
      <c r="G57" s="15">
        <v>0</v>
      </c>
      <c r="H57" s="15">
        <v>475</v>
      </c>
      <c r="I57" s="36" t="s">
        <v>60</v>
      </c>
      <c r="J57" s="37"/>
    </row>
    <row r="58" s="1" customFormat="1" customHeight="1" spans="1:10">
      <c r="A58" s="30"/>
      <c r="B58" s="28"/>
      <c r="C58" s="31"/>
      <c r="D58" s="30"/>
      <c r="E58" s="31"/>
      <c r="F58" s="15">
        <v>0</v>
      </c>
      <c r="G58" s="15">
        <v>130</v>
      </c>
      <c r="H58" s="15">
        <v>130</v>
      </c>
      <c r="I58" s="36" t="s">
        <v>61</v>
      </c>
      <c r="J58" s="37"/>
    </row>
    <row r="59" s="1" customFormat="1" customHeight="1" spans="1:10">
      <c r="A59" s="30"/>
      <c r="B59" s="28"/>
      <c r="C59" s="31"/>
      <c r="D59" s="30"/>
      <c r="E59" s="31"/>
      <c r="F59" s="15"/>
      <c r="G59" s="15">
        <v>79</v>
      </c>
      <c r="H59" s="15">
        <v>79</v>
      </c>
      <c r="I59" s="36" t="s">
        <v>62</v>
      </c>
      <c r="J59" s="37"/>
    </row>
    <row r="60" s="1" customFormat="1" customHeight="1" spans="1:10">
      <c r="A60" s="30"/>
      <c r="B60" s="28"/>
      <c r="C60" s="31"/>
      <c r="D60" s="30"/>
      <c r="E60" s="31"/>
      <c r="F60" s="15">
        <v>0</v>
      </c>
      <c r="G60" s="15">
        <v>94.6</v>
      </c>
      <c r="H60" s="15">
        <v>94.6</v>
      </c>
      <c r="I60" s="36" t="s">
        <v>59</v>
      </c>
      <c r="J60" s="37"/>
    </row>
    <row r="61" s="1" customFormat="1" customHeight="1" spans="1:10">
      <c r="A61" s="30"/>
      <c r="B61" s="28"/>
      <c r="C61" s="31"/>
      <c r="D61" s="30"/>
      <c r="E61" s="31"/>
      <c r="F61" s="15">
        <v>0</v>
      </c>
      <c r="G61" s="15">
        <v>682</v>
      </c>
      <c r="H61" s="15">
        <v>682</v>
      </c>
      <c r="I61" s="36" t="s">
        <v>63</v>
      </c>
      <c r="J61" s="37"/>
    </row>
    <row r="62" s="1" customFormat="1" customHeight="1" spans="1:10">
      <c r="A62" s="30"/>
      <c r="B62" s="28"/>
      <c r="C62" s="31"/>
      <c r="D62" s="30"/>
      <c r="E62" s="31"/>
      <c r="F62" s="15">
        <v>4820</v>
      </c>
      <c r="G62" s="15">
        <v>0</v>
      </c>
      <c r="H62" s="15">
        <v>4820</v>
      </c>
      <c r="I62" s="36" t="s">
        <v>64</v>
      </c>
      <c r="J62" s="37"/>
    </row>
    <row r="63" s="1" customFormat="1" customHeight="1" spans="1:10">
      <c r="A63" s="30"/>
      <c r="B63" s="28"/>
      <c r="C63" s="31"/>
      <c r="D63" s="30"/>
      <c r="E63" s="31"/>
      <c r="F63" s="15">
        <v>259</v>
      </c>
      <c r="G63" s="15">
        <v>0</v>
      </c>
      <c r="H63" s="15">
        <v>259</v>
      </c>
      <c r="I63" s="36" t="s">
        <v>65</v>
      </c>
      <c r="J63" s="37"/>
    </row>
    <row r="64" s="1" customFormat="1" customHeight="1" spans="1:10">
      <c r="A64" s="30"/>
      <c r="B64" s="28"/>
      <c r="C64" s="31"/>
      <c r="D64" s="30"/>
      <c r="E64" s="31"/>
      <c r="F64" s="15">
        <v>0</v>
      </c>
      <c r="G64" s="15">
        <v>498</v>
      </c>
      <c r="H64" s="15">
        <v>498</v>
      </c>
      <c r="I64" s="36" t="s">
        <v>66</v>
      </c>
      <c r="J64" s="37"/>
    </row>
    <row r="65" s="1" customFormat="1" customHeight="1" spans="1:10">
      <c r="A65" s="30"/>
      <c r="B65" s="28"/>
      <c r="C65" s="31"/>
      <c r="D65" s="30"/>
      <c r="E65" s="31"/>
      <c r="F65" s="15">
        <v>493</v>
      </c>
      <c r="G65" s="15">
        <v>0</v>
      </c>
      <c r="H65" s="15">
        <v>493</v>
      </c>
      <c r="I65" s="36" t="s">
        <v>67</v>
      </c>
      <c r="J65" s="37"/>
    </row>
    <row r="66" s="1" customFormat="1" customHeight="1" spans="1:10">
      <c r="A66" s="30"/>
      <c r="B66" s="28"/>
      <c r="C66" s="31"/>
      <c r="D66" s="30"/>
      <c r="E66" s="31"/>
      <c r="F66" s="15">
        <v>0</v>
      </c>
      <c r="G66" s="15">
        <v>139.8</v>
      </c>
      <c r="H66" s="15">
        <v>139.8</v>
      </c>
      <c r="I66" s="36" t="s">
        <v>68</v>
      </c>
      <c r="J66" s="37"/>
    </row>
    <row r="67" s="1" customFormat="1" customHeight="1" spans="1:10">
      <c r="A67" s="30"/>
      <c r="B67" s="28"/>
      <c r="C67" s="31"/>
      <c r="D67" s="30"/>
      <c r="E67" s="31"/>
      <c r="F67" s="15">
        <v>0</v>
      </c>
      <c r="G67" s="15">
        <v>450</v>
      </c>
      <c r="H67" s="15">
        <v>450</v>
      </c>
      <c r="I67" s="36" t="s">
        <v>69</v>
      </c>
      <c r="J67" s="37"/>
    </row>
    <row r="68" s="1" customFormat="1" customHeight="1" spans="1:10">
      <c r="A68" s="30"/>
      <c r="B68" s="28"/>
      <c r="C68" s="31"/>
      <c r="D68" s="30"/>
      <c r="E68" s="31"/>
      <c r="F68" s="15">
        <v>0</v>
      </c>
      <c r="G68" s="15">
        <v>500</v>
      </c>
      <c r="H68" s="15">
        <v>500</v>
      </c>
      <c r="I68" s="36" t="s">
        <v>70</v>
      </c>
      <c r="J68" s="37"/>
    </row>
    <row r="69" s="1" customFormat="1" customHeight="1" spans="1:10">
      <c r="A69" s="30"/>
      <c r="B69" s="28"/>
      <c r="C69" s="31"/>
      <c r="D69" s="30"/>
      <c r="E69" s="31"/>
      <c r="F69" s="26">
        <v>3433</v>
      </c>
      <c r="G69" s="26">
        <v>0</v>
      </c>
      <c r="H69" s="26">
        <v>3433</v>
      </c>
      <c r="I69" s="50" t="s">
        <v>71</v>
      </c>
      <c r="J69" s="37"/>
    </row>
    <row r="70" s="1" customFormat="1" customHeight="1" spans="1:10">
      <c r="A70" s="30"/>
      <c r="B70" s="28"/>
      <c r="C70" s="31"/>
      <c r="D70" s="30"/>
      <c r="E70" s="31"/>
      <c r="F70" s="15">
        <v>0</v>
      </c>
      <c r="G70" s="15">
        <v>9.9</v>
      </c>
      <c r="H70" s="15">
        <v>9.9</v>
      </c>
      <c r="I70" s="36" t="s">
        <v>72</v>
      </c>
      <c r="J70" s="37"/>
    </row>
    <row r="71" s="1" customFormat="1" customHeight="1" spans="1:10">
      <c r="A71" s="30"/>
      <c r="B71" s="28"/>
      <c r="C71" s="31"/>
      <c r="D71" s="30"/>
      <c r="E71" s="31"/>
      <c r="F71" s="15">
        <v>0</v>
      </c>
      <c r="G71" s="15">
        <v>52</v>
      </c>
      <c r="H71" s="15">
        <v>52</v>
      </c>
      <c r="I71" s="36" t="s">
        <v>72</v>
      </c>
      <c r="J71" s="37"/>
    </row>
    <row r="72" s="1" customFormat="1" customHeight="1" spans="1:10">
      <c r="A72" s="30"/>
      <c r="B72" s="28"/>
      <c r="C72" s="31"/>
      <c r="D72" s="30"/>
      <c r="E72" s="31"/>
      <c r="F72" s="15">
        <v>482.5</v>
      </c>
      <c r="G72" s="15">
        <v>0</v>
      </c>
      <c r="H72" s="15">
        <v>482.5</v>
      </c>
      <c r="I72" s="36" t="s">
        <v>73</v>
      </c>
      <c r="J72" s="37"/>
    </row>
    <row r="73" s="1" customFormat="1" customHeight="1" spans="1:10">
      <c r="A73" s="30"/>
      <c r="B73" s="28"/>
      <c r="C73" s="31"/>
      <c r="D73" s="30"/>
      <c r="E73" s="31"/>
      <c r="F73" s="15">
        <v>248</v>
      </c>
      <c r="G73" s="15">
        <v>0</v>
      </c>
      <c r="H73" s="15">
        <v>248</v>
      </c>
      <c r="I73" s="36" t="s">
        <v>73</v>
      </c>
      <c r="J73" s="37"/>
    </row>
    <row r="74" s="1" customFormat="1" customHeight="1" spans="1:10">
      <c r="A74" s="30"/>
      <c r="B74" s="28"/>
      <c r="C74" s="31"/>
      <c r="D74" s="30"/>
      <c r="E74" s="31"/>
      <c r="F74" s="15">
        <v>650</v>
      </c>
      <c r="G74" s="15">
        <v>0</v>
      </c>
      <c r="H74" s="15">
        <v>650</v>
      </c>
      <c r="I74" s="36" t="s">
        <v>74</v>
      </c>
      <c r="J74" s="37"/>
    </row>
    <row r="75" s="1" customFormat="1" customHeight="1" spans="1:10">
      <c r="A75" s="30"/>
      <c r="B75" s="28"/>
      <c r="C75" s="31"/>
      <c r="D75" s="30"/>
      <c r="E75" s="31"/>
      <c r="F75" s="15">
        <v>0</v>
      </c>
      <c r="G75" s="15">
        <v>107.6</v>
      </c>
      <c r="H75" s="15">
        <v>107.6</v>
      </c>
      <c r="I75" s="36" t="s">
        <v>74</v>
      </c>
      <c r="J75" s="37"/>
    </row>
    <row r="76" s="1" customFormat="1" customHeight="1" spans="1:10">
      <c r="A76" s="30"/>
      <c r="B76" s="28"/>
      <c r="C76" s="31"/>
      <c r="D76" s="30"/>
      <c r="E76" s="31"/>
      <c r="F76" s="15">
        <v>1280</v>
      </c>
      <c r="G76" s="15">
        <v>0</v>
      </c>
      <c r="H76" s="15">
        <v>1280</v>
      </c>
      <c r="I76" s="36" t="s">
        <v>75</v>
      </c>
      <c r="J76" s="37"/>
    </row>
    <row r="77" s="1" customFormat="1" customHeight="1" spans="1:10">
      <c r="A77" s="30"/>
      <c r="B77" s="28"/>
      <c r="C77" s="31"/>
      <c r="D77" s="30"/>
      <c r="E77" s="31"/>
      <c r="F77" s="15">
        <v>0</v>
      </c>
      <c r="G77" s="15">
        <v>360.45</v>
      </c>
      <c r="H77" s="15">
        <v>360.45</v>
      </c>
      <c r="I77" s="36" t="s">
        <v>76</v>
      </c>
      <c r="J77" s="37"/>
    </row>
    <row r="78" s="1" customFormat="1" customHeight="1" spans="1:10">
      <c r="A78" s="30"/>
      <c r="B78" s="28"/>
      <c r="C78" s="31"/>
      <c r="D78" s="30"/>
      <c r="E78" s="31"/>
      <c r="F78" s="15">
        <v>763</v>
      </c>
      <c r="G78" s="15">
        <v>0</v>
      </c>
      <c r="H78" s="15">
        <v>763</v>
      </c>
      <c r="I78" s="36" t="s">
        <v>77</v>
      </c>
      <c r="J78" s="37"/>
    </row>
    <row r="79" s="1" customFormat="1" customHeight="1" spans="1:10">
      <c r="A79" s="30"/>
      <c r="B79" s="28"/>
      <c r="C79" s="31"/>
      <c r="D79" s="30"/>
      <c r="E79" s="31"/>
      <c r="F79" s="15">
        <v>0</v>
      </c>
      <c r="G79" s="15">
        <v>40.65</v>
      </c>
      <c r="H79" s="15">
        <v>40.65</v>
      </c>
      <c r="I79" s="36" t="s">
        <v>76</v>
      </c>
      <c r="J79" s="37"/>
    </row>
    <row r="80" s="1" customFormat="1" customHeight="1" spans="1:10">
      <c r="A80" s="30"/>
      <c r="B80" s="28"/>
      <c r="C80" s="31"/>
      <c r="D80" s="30"/>
      <c r="E80" s="31"/>
      <c r="F80" s="15">
        <v>116</v>
      </c>
      <c r="G80" s="15">
        <v>0</v>
      </c>
      <c r="H80" s="15">
        <v>116</v>
      </c>
      <c r="I80" s="36" t="s">
        <v>78</v>
      </c>
      <c r="J80" s="37"/>
    </row>
    <row r="81" s="1" customFormat="1" customHeight="1" spans="1:10">
      <c r="A81" s="30"/>
      <c r="B81" s="28"/>
      <c r="C81" s="31"/>
      <c r="D81" s="30"/>
      <c r="E81" s="31"/>
      <c r="F81" s="15">
        <v>0</v>
      </c>
      <c r="G81" s="15">
        <v>49</v>
      </c>
      <c r="H81" s="15">
        <v>49</v>
      </c>
      <c r="I81" s="36" t="s">
        <v>78</v>
      </c>
      <c r="J81" s="37"/>
    </row>
    <row r="82" s="1" customFormat="1" customHeight="1" spans="1:10">
      <c r="A82" s="30"/>
      <c r="B82" s="28"/>
      <c r="C82" s="31"/>
      <c r="D82" s="30"/>
      <c r="E82" s="31"/>
      <c r="F82" s="15">
        <v>264</v>
      </c>
      <c r="G82" s="15">
        <v>0</v>
      </c>
      <c r="H82" s="15">
        <v>264</v>
      </c>
      <c r="I82" s="36" t="s">
        <v>79</v>
      </c>
      <c r="J82" s="37"/>
    </row>
    <row r="83" s="1" customFormat="1" customHeight="1" spans="1:10">
      <c r="A83" s="30"/>
      <c r="B83" s="28"/>
      <c r="C83" s="31"/>
      <c r="D83" s="30"/>
      <c r="E83" s="31"/>
      <c r="F83" s="15">
        <v>225.5</v>
      </c>
      <c r="G83" s="15">
        <v>0</v>
      </c>
      <c r="H83" s="15">
        <v>225.5</v>
      </c>
      <c r="I83" s="36" t="s">
        <v>80</v>
      </c>
      <c r="J83" s="37"/>
    </row>
    <row r="84" s="1" customFormat="1" customHeight="1" spans="1:10">
      <c r="A84" s="30"/>
      <c r="B84" s="28"/>
      <c r="C84" s="31"/>
      <c r="D84" s="30"/>
      <c r="E84" s="31"/>
      <c r="F84" s="15">
        <v>0</v>
      </c>
      <c r="G84" s="15">
        <v>388.6</v>
      </c>
      <c r="H84" s="15">
        <v>388.6</v>
      </c>
      <c r="I84" s="36" t="s">
        <v>72</v>
      </c>
      <c r="J84" s="37"/>
    </row>
    <row r="85" s="1" customFormat="1" customHeight="1" spans="1:10">
      <c r="A85" s="30"/>
      <c r="B85" s="28"/>
      <c r="C85" s="31"/>
      <c r="D85" s="30"/>
      <c r="E85" s="31"/>
      <c r="F85" s="15">
        <v>1960</v>
      </c>
      <c r="G85" s="15">
        <v>0</v>
      </c>
      <c r="H85" s="15">
        <v>1960</v>
      </c>
      <c r="I85" s="36" t="s">
        <v>81</v>
      </c>
      <c r="J85" s="37"/>
    </row>
    <row r="86" s="1" customFormat="1" customHeight="1" spans="1:10">
      <c r="A86" s="17"/>
      <c r="B86" s="18" t="s">
        <v>82</v>
      </c>
      <c r="C86" s="19">
        <f>C21</f>
        <v>5000</v>
      </c>
      <c r="D86" s="19">
        <f>D21</f>
        <v>0</v>
      </c>
      <c r="E86" s="19">
        <f>E21</f>
        <v>0</v>
      </c>
      <c r="F86" s="19">
        <f>SUM(F21:F85)</f>
        <v>33953.8</v>
      </c>
      <c r="G86" s="19">
        <f>SUM(G21:G85)</f>
        <v>4540.77</v>
      </c>
      <c r="H86" s="19">
        <f>SUM(H21:H85)</f>
        <v>38494.57</v>
      </c>
      <c r="I86" s="38"/>
      <c r="J86" s="39"/>
    </row>
    <row r="87" customHeight="1" spans="1:10">
      <c r="A87" s="13">
        <v>6</v>
      </c>
      <c r="B87" s="14" t="s">
        <v>83</v>
      </c>
      <c r="C87" s="15">
        <v>0</v>
      </c>
      <c r="D87" s="16">
        <v>0</v>
      </c>
      <c r="E87" s="15">
        <f>C87*D87</f>
        <v>0</v>
      </c>
      <c r="F87" s="15">
        <v>0</v>
      </c>
      <c r="G87" s="15">
        <v>0</v>
      </c>
      <c r="H87" s="15">
        <f>F87+G87</f>
        <v>0</v>
      </c>
      <c r="I87" s="36"/>
      <c r="J87" s="35"/>
    </row>
    <row r="88" s="1" customFormat="1" customHeight="1" spans="1:10">
      <c r="A88" s="17"/>
      <c r="B88" s="18" t="s">
        <v>84</v>
      </c>
      <c r="C88" s="19">
        <f>SUM(C87)</f>
        <v>0</v>
      </c>
      <c r="D88" s="19">
        <f t="shared" ref="D88:E88" si="2">SUM(D87)</f>
        <v>0</v>
      </c>
      <c r="E88" s="19">
        <f t="shared" si="2"/>
        <v>0</v>
      </c>
      <c r="F88" s="19">
        <f>SUM(F87:F87)</f>
        <v>0</v>
      </c>
      <c r="G88" s="19">
        <f>SUM(G87:G87)</f>
        <v>0</v>
      </c>
      <c r="H88" s="19">
        <f>SUM(H87:H87)</f>
        <v>0</v>
      </c>
      <c r="I88" s="38"/>
      <c r="J88" s="42"/>
    </row>
    <row r="89" customHeight="1" spans="1:10">
      <c r="A89" s="13">
        <v>7</v>
      </c>
      <c r="B89" s="14" t="s">
        <v>85</v>
      </c>
      <c r="C89" s="15">
        <v>0</v>
      </c>
      <c r="D89" s="16">
        <v>0</v>
      </c>
      <c r="E89" s="15">
        <f>C89*D89</f>
        <v>0</v>
      </c>
      <c r="F89" s="15">
        <v>0</v>
      </c>
      <c r="G89" s="15">
        <v>0</v>
      </c>
      <c r="H89" s="15">
        <f>F89+G89</f>
        <v>0</v>
      </c>
      <c r="I89" s="34"/>
      <c r="J89" s="51"/>
    </row>
    <row r="90" customHeight="1" spans="1:10">
      <c r="A90" s="13"/>
      <c r="B90" s="14"/>
      <c r="C90" s="15"/>
      <c r="D90" s="16"/>
      <c r="E90" s="15"/>
      <c r="F90" s="15">
        <v>0</v>
      </c>
      <c r="G90" s="15">
        <v>0</v>
      </c>
      <c r="H90" s="15">
        <f>F90+G90</f>
        <v>0</v>
      </c>
      <c r="I90" s="34"/>
      <c r="J90" s="52"/>
    </row>
    <row r="91" s="1" customFormat="1" customHeight="1" spans="1:10">
      <c r="A91" s="17"/>
      <c r="B91" s="18" t="s">
        <v>86</v>
      </c>
      <c r="C91" s="19">
        <f>SUM(C89)</f>
        <v>0</v>
      </c>
      <c r="D91" s="19">
        <f t="shared" ref="D91:E91" si="3">SUM(D89)</f>
        <v>0</v>
      </c>
      <c r="E91" s="19">
        <f t="shared" si="3"/>
        <v>0</v>
      </c>
      <c r="F91" s="19">
        <f>SUM(F89:F90)</f>
        <v>0</v>
      </c>
      <c r="G91" s="19">
        <f>SUM(G89:G90)</f>
        <v>0</v>
      </c>
      <c r="H91" s="19">
        <f>SUM(H89:H90)</f>
        <v>0</v>
      </c>
      <c r="I91" s="38"/>
      <c r="J91" s="53"/>
    </row>
    <row r="92" customHeight="1" spans="1:10">
      <c r="A92" s="13">
        <v>8</v>
      </c>
      <c r="B92" s="14" t="s">
        <v>87</v>
      </c>
      <c r="C92" s="15">
        <v>0</v>
      </c>
      <c r="D92" s="16">
        <v>0</v>
      </c>
      <c r="E92" s="15">
        <f>C92*D92</f>
        <v>0</v>
      </c>
      <c r="F92" s="15">
        <v>0</v>
      </c>
      <c r="G92" s="15">
        <v>0</v>
      </c>
      <c r="H92" s="15">
        <f>F92+G92</f>
        <v>0</v>
      </c>
      <c r="I92" s="34"/>
      <c r="J92" s="40" t="s">
        <v>88</v>
      </c>
    </row>
    <row r="93" customHeight="1" spans="1:10">
      <c r="A93" s="13"/>
      <c r="B93" s="14"/>
      <c r="C93" s="15"/>
      <c r="D93" s="16"/>
      <c r="E93" s="15"/>
      <c r="F93" s="15">
        <v>0</v>
      </c>
      <c r="G93" s="15">
        <v>0</v>
      </c>
      <c r="H93" s="15">
        <f>F93+G93</f>
        <v>0</v>
      </c>
      <c r="I93" s="34"/>
      <c r="J93" s="41"/>
    </row>
    <row r="94" s="1" customFormat="1" customHeight="1" spans="1:10">
      <c r="A94" s="17"/>
      <c r="B94" s="18" t="s">
        <v>89</v>
      </c>
      <c r="C94" s="19">
        <f>SUM(C92)</f>
        <v>0</v>
      </c>
      <c r="D94" s="19">
        <f t="shared" ref="D94:E94" si="4">SUM(D92)</f>
        <v>0</v>
      </c>
      <c r="E94" s="19">
        <f t="shared" si="4"/>
        <v>0</v>
      </c>
      <c r="F94" s="19">
        <f>SUM(F92:F93)</f>
        <v>0</v>
      </c>
      <c r="G94" s="19">
        <f t="shared" ref="G94:H94" si="5">SUM(G92:G93)</f>
        <v>0</v>
      </c>
      <c r="H94" s="19">
        <f t="shared" si="5"/>
        <v>0</v>
      </c>
      <c r="I94" s="38"/>
      <c r="J94" s="42"/>
    </row>
    <row r="95" customHeight="1" spans="1:10">
      <c r="A95" s="13">
        <v>9</v>
      </c>
      <c r="B95" s="14" t="s">
        <v>90</v>
      </c>
      <c r="C95" s="15">
        <v>0</v>
      </c>
      <c r="D95" s="16">
        <v>0</v>
      </c>
      <c r="E95" s="15">
        <f>C95*D95</f>
        <v>0</v>
      </c>
      <c r="F95" s="15">
        <v>0</v>
      </c>
      <c r="G95" s="15">
        <v>0</v>
      </c>
      <c r="H95" s="15">
        <f>F95+G95</f>
        <v>0</v>
      </c>
      <c r="I95" s="34"/>
      <c r="J95" s="35" t="s">
        <v>91</v>
      </c>
    </row>
    <row r="96" s="1" customFormat="1" customHeight="1" spans="1:10">
      <c r="A96" s="17"/>
      <c r="B96" s="18" t="s">
        <v>92</v>
      </c>
      <c r="C96" s="19">
        <f>SUM(C95)</f>
        <v>0</v>
      </c>
      <c r="D96" s="19">
        <f t="shared" ref="D96:E96" si="6">SUM(D95)</f>
        <v>0</v>
      </c>
      <c r="E96" s="19">
        <f t="shared" si="6"/>
        <v>0</v>
      </c>
      <c r="F96" s="19">
        <f>SUM(F95:F95)</f>
        <v>0</v>
      </c>
      <c r="G96" s="19">
        <f>SUM(G95:G95)</f>
        <v>0</v>
      </c>
      <c r="H96" s="19">
        <f>SUM(H95:H95)</f>
        <v>0</v>
      </c>
      <c r="I96" s="38"/>
      <c r="J96" s="39"/>
    </row>
    <row r="97" customHeight="1" spans="1:10">
      <c r="A97" s="20">
        <v>10</v>
      </c>
      <c r="B97" s="14" t="s">
        <v>93</v>
      </c>
      <c r="C97" s="15">
        <v>5000</v>
      </c>
      <c r="D97" s="16">
        <v>0</v>
      </c>
      <c r="E97" s="15">
        <f>C97*D97</f>
        <v>0</v>
      </c>
      <c r="F97" s="15">
        <v>1186</v>
      </c>
      <c r="G97" s="15">
        <v>0</v>
      </c>
      <c r="H97" s="15">
        <v>1186</v>
      </c>
      <c r="I97" s="36" t="s">
        <v>94</v>
      </c>
      <c r="J97" s="51"/>
    </row>
    <row r="98" s="1" customFormat="1" customHeight="1" spans="1:10">
      <c r="A98" s="17"/>
      <c r="B98" s="18" t="s">
        <v>95</v>
      </c>
      <c r="C98" s="19">
        <f>SUM(C97)</f>
        <v>5000</v>
      </c>
      <c r="D98" s="19">
        <f t="shared" ref="D98:E98" si="7">SUM(D97)</f>
        <v>0</v>
      </c>
      <c r="E98" s="19">
        <f t="shared" si="7"/>
        <v>0</v>
      </c>
      <c r="F98" s="19">
        <f>SUM(F97:F97)</f>
        <v>1186</v>
      </c>
      <c r="G98" s="19">
        <f>SUM(G97:G97)</f>
        <v>0</v>
      </c>
      <c r="H98" s="19">
        <f>SUM(H97:H97)</f>
        <v>1186</v>
      </c>
      <c r="I98" s="38"/>
      <c r="J98" s="53"/>
    </row>
    <row r="99" customHeight="1" spans="1:10">
      <c r="A99" s="17"/>
      <c r="B99" s="18" t="s">
        <v>96</v>
      </c>
      <c r="C99" s="19">
        <f t="shared" ref="C99:H99" si="8">SUM(C98,C96,C94,C91,C88,C86,C20,C16,C13,C10)</f>
        <v>20000</v>
      </c>
      <c r="D99" s="19">
        <f t="shared" si="8"/>
        <v>0</v>
      </c>
      <c r="E99" s="19">
        <f t="shared" si="8"/>
        <v>0</v>
      </c>
      <c r="F99" s="19">
        <f>SUM(F98,F96,F94,F91,F88,F86,F20,F16,F13,F10)</f>
        <v>35139.8</v>
      </c>
      <c r="G99" s="19">
        <f>SUM(G98,G96,G94,G91,G88,G86,G20,G16,G13,G10)</f>
        <v>4540.77</v>
      </c>
      <c r="H99" s="19">
        <f>SUM(H98,H96,H94,H91,H88,H86,H20,H16,H13,H10)</f>
        <v>39680.57</v>
      </c>
      <c r="I99" s="38"/>
      <c r="J99" s="54"/>
    </row>
    <row r="103" customHeight="1" spans="1:9">
      <c r="A103" s="43" t="s">
        <v>97</v>
      </c>
      <c r="B103" s="44"/>
      <c r="C103" s="45" t="s">
        <v>98</v>
      </c>
      <c r="D103" s="45"/>
      <c r="E103" s="45" t="s">
        <v>99</v>
      </c>
      <c r="F103" s="45"/>
      <c r="G103" s="45" t="s">
        <v>100</v>
      </c>
      <c r="H103" s="45"/>
      <c r="I103" s="55" t="s">
        <v>101</v>
      </c>
    </row>
    <row r="104" customHeight="1" spans="1:9">
      <c r="A104" s="46">
        <f>C99</f>
        <v>20000</v>
      </c>
      <c r="B104" s="47"/>
      <c r="C104" s="47">
        <f>H99</f>
        <v>39680.57</v>
      </c>
      <c r="D104" s="47"/>
      <c r="E104" s="47">
        <f>F99</f>
        <v>35139.8</v>
      </c>
      <c r="F104" s="47"/>
      <c r="G104" s="47">
        <f>G99</f>
        <v>4540.77</v>
      </c>
      <c r="H104" s="47"/>
      <c r="I104" s="56">
        <f>A104-C104</f>
        <v>-19680.57</v>
      </c>
    </row>
    <row r="106" customHeight="1" spans="1:9">
      <c r="A106" s="48" t="s">
        <v>102</v>
      </c>
      <c r="B106" s="1" t="s">
        <v>103</v>
      </c>
      <c r="C106" s="49" t="s">
        <v>104</v>
      </c>
      <c r="D106" s="48"/>
      <c r="E106" s="48" t="s">
        <v>105</v>
      </c>
      <c r="F106" s="48"/>
      <c r="G106" s="48" t="s">
        <v>106</v>
      </c>
      <c r="H106" s="48"/>
      <c r="I106" s="1"/>
    </row>
  </sheetData>
  <mergeCells count="61">
    <mergeCell ref="C2:H2"/>
    <mergeCell ref="C6:E6"/>
    <mergeCell ref="F6:I6"/>
    <mergeCell ref="A103:B103"/>
    <mergeCell ref="C103:D103"/>
    <mergeCell ref="E103:F103"/>
    <mergeCell ref="G103:H103"/>
    <mergeCell ref="A104:B104"/>
    <mergeCell ref="C104:D104"/>
    <mergeCell ref="E104:F104"/>
    <mergeCell ref="G104:H104"/>
    <mergeCell ref="A6:A7"/>
    <mergeCell ref="A8:A9"/>
    <mergeCell ref="A11:A12"/>
    <mergeCell ref="A14:A15"/>
    <mergeCell ref="A17:A19"/>
    <mergeCell ref="A21:A85"/>
    <mergeCell ref="A89:A90"/>
    <mergeCell ref="A92:A93"/>
    <mergeCell ref="B6:B7"/>
    <mergeCell ref="B8:B9"/>
    <mergeCell ref="B11:B12"/>
    <mergeCell ref="B14:B15"/>
    <mergeCell ref="B17:B19"/>
    <mergeCell ref="B21:B85"/>
    <mergeCell ref="B89:B90"/>
    <mergeCell ref="B92:B93"/>
    <mergeCell ref="C8:C9"/>
    <mergeCell ref="C11:C12"/>
    <mergeCell ref="C14:C15"/>
    <mergeCell ref="C17:C19"/>
    <mergeCell ref="C21:C85"/>
    <mergeCell ref="C89:C90"/>
    <mergeCell ref="C92:C93"/>
    <mergeCell ref="D8:D9"/>
    <mergeCell ref="D11:D12"/>
    <mergeCell ref="D14:D15"/>
    <mergeCell ref="D17:D19"/>
    <mergeCell ref="D21:D85"/>
    <mergeCell ref="D89:D90"/>
    <mergeCell ref="D92:D93"/>
    <mergeCell ref="E8:E9"/>
    <mergeCell ref="E11:E12"/>
    <mergeCell ref="E14:E15"/>
    <mergeCell ref="E17:E19"/>
    <mergeCell ref="E21:E85"/>
    <mergeCell ref="E89:E90"/>
    <mergeCell ref="E92:E93"/>
    <mergeCell ref="J4:J5"/>
    <mergeCell ref="J6:J7"/>
    <mergeCell ref="J8:J10"/>
    <mergeCell ref="J11:J13"/>
    <mergeCell ref="J14:J16"/>
    <mergeCell ref="J17:J20"/>
    <mergeCell ref="J21:J86"/>
    <mergeCell ref="J87:J88"/>
    <mergeCell ref="J89:J91"/>
    <mergeCell ref="J92:J94"/>
    <mergeCell ref="J95:J96"/>
    <mergeCell ref="J97:J98"/>
    <mergeCell ref="H4:I5"/>
  </mergeCells>
  <pageMargins left="0.699305555555556" right="0.699305555555556" top="0.75" bottom="0.75" header="0.3" footer="0.3"/>
  <pageSetup paperSize="9" scale="3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2025-03-25T03:14:17Z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0434F38927144F11BDC095E1EC173FFA_12</vt:lpwstr>
  </property>
</Properties>
</file>