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anda\Desktop\别克5区2022年Q4区域会-CMS0207\"/>
    </mc:Choice>
  </mc:AlternateContent>
  <xr:revisionPtr revIDLastSave="0" documentId="13_ncr:1_{DC48AFCB-C52C-4D19-9720-50B6A13EE1E6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SOW" sheetId="22" r:id="rId1"/>
    <sheet name="动态试车区域" sheetId="2" state="hidden" r:id="rId2"/>
    <sheet name="静态区域" sheetId="3" state="hidden" r:id="rId3"/>
  </sheets>
  <definedNames>
    <definedName name="_xlnm.Print_Area" localSheetId="0">SOW!$A$1:$H$34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22" l="1"/>
  <c r="I73" i="3"/>
  <c r="I74" i="3"/>
  <c r="I75" i="3"/>
  <c r="I7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D12" i="3"/>
  <c r="D13" i="3"/>
  <c r="D14" i="3"/>
  <c r="D15" i="3"/>
  <c r="H5" i="3"/>
  <c r="H8" i="3"/>
  <c r="I159" i="2"/>
  <c r="I160" i="2"/>
  <c r="I161" i="2"/>
  <c r="I162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31" i="2"/>
  <c r="I132" i="2"/>
  <c r="I133" i="2"/>
  <c r="I134" i="2"/>
  <c r="I135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56" i="2"/>
  <c r="I57" i="2"/>
  <c r="I58" i="2"/>
  <c r="I59" i="2"/>
  <c r="I60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25" i="2"/>
  <c r="I26" i="2"/>
  <c r="I27" i="2"/>
  <c r="I28" i="2"/>
  <c r="I29" i="2"/>
  <c r="I30" i="2"/>
  <c r="I31" i="2"/>
  <c r="I32" i="2"/>
  <c r="I33" i="2"/>
  <c r="D12" i="2"/>
  <c r="D13" i="2"/>
  <c r="D14" i="2"/>
  <c r="D15" i="2"/>
  <c r="D16" i="2"/>
  <c r="D17" i="2"/>
  <c r="D18" i="2"/>
  <c r="D19" i="2"/>
  <c r="D20" i="2"/>
  <c r="H5" i="2"/>
  <c r="H8" i="2"/>
  <c r="H7" i="22"/>
  <c r="H8" i="22"/>
  <c r="H9" i="22"/>
  <c r="H10" i="22"/>
  <c r="H11" i="22"/>
  <c r="H13" i="22"/>
  <c r="H14" i="22"/>
  <c r="H15" i="22"/>
  <c r="H16" i="22"/>
  <c r="H17" i="22"/>
  <c r="H18" i="22"/>
  <c r="H19" i="22"/>
  <c r="H20" i="22"/>
  <c r="H21" i="22"/>
  <c r="H22" i="22"/>
  <c r="H23" i="22"/>
  <c r="H24" i="22"/>
  <c r="H26" i="22"/>
  <c r="H27" i="22"/>
  <c r="H28" i="22"/>
  <c r="H29" i="22"/>
  <c r="H30" i="22"/>
  <c r="H31" i="22"/>
  <c r="H32" i="22"/>
</calcChain>
</file>

<file path=xl/sharedStrings.xml><?xml version="1.0" encoding="utf-8"?>
<sst xmlns="http://schemas.openxmlformats.org/spreadsheetml/2006/main" count="596" uniqueCount="283">
  <si>
    <t>别克5区2022年Q4区域会议SOW</t>
  </si>
  <si>
    <t>项目</t>
  </si>
  <si>
    <t>详情</t>
  </si>
  <si>
    <t>数量</t>
  </si>
  <si>
    <t>单位</t>
  </si>
  <si>
    <t>单价</t>
  </si>
  <si>
    <t>次数</t>
  </si>
  <si>
    <t>金额</t>
  </si>
  <si>
    <t>日期：</t>
  </si>
  <si>
    <t>场地及餐饮</t>
  </si>
  <si>
    <t>会场</t>
  </si>
  <si>
    <r>
      <rPr>
        <sz val="11"/>
        <rFont val="方正悠黑 简 W450W3H3"/>
        <family val="3"/>
        <charset val="134"/>
      </rPr>
      <t xml:space="preserve"> 大宴会厅（800</t>
    </r>
    <r>
      <rPr>
        <sz val="11"/>
        <rFont val="宋体"/>
        <family val="3"/>
        <charset val="134"/>
      </rPr>
      <t>㎡</t>
    </r>
    <r>
      <rPr>
        <sz val="11"/>
        <rFont val="方正悠黑 简 W450W3H3"/>
        <family val="3"/>
        <charset val="134"/>
      </rPr>
      <t>）</t>
    </r>
  </si>
  <si>
    <t>天</t>
  </si>
  <si>
    <t>1</t>
  </si>
  <si>
    <t>半天</t>
  </si>
  <si>
    <t>用餐</t>
  </si>
  <si>
    <t>自助午餐</t>
  </si>
  <si>
    <t>人</t>
  </si>
  <si>
    <t>圆桌晚餐，每桌10人</t>
  </si>
  <si>
    <t>桌</t>
  </si>
  <si>
    <t xml:space="preserve"> </t>
  </si>
  <si>
    <t>会议物料</t>
  </si>
  <si>
    <t>LED屏幕</t>
  </si>
  <si>
    <t>P3高清屏（10米*5米）</t>
  </si>
  <si>
    <t>平米</t>
  </si>
  <si>
    <t>视频无缝切换器</t>
  </si>
  <si>
    <t>台</t>
  </si>
  <si>
    <t>舞台地毯</t>
  </si>
  <si>
    <t>地毯12*5米</t>
  </si>
  <si>
    <t>平方</t>
  </si>
  <si>
    <t>签到背景板</t>
  </si>
  <si>
    <t>4MX3M，桁架喷绘</t>
  </si>
  <si>
    <t>指引牌</t>
  </si>
  <si>
    <t>KT板+画架</t>
  </si>
  <si>
    <t>个</t>
  </si>
  <si>
    <t>讲台贴</t>
  </si>
  <si>
    <t>KT板</t>
  </si>
  <si>
    <t>张</t>
  </si>
  <si>
    <t>自助餐券</t>
  </si>
  <si>
    <t>名片大小、铜版纸</t>
  </si>
  <si>
    <t>广告设计延展</t>
  </si>
  <si>
    <t>项</t>
  </si>
  <si>
    <t>拍摄</t>
  </si>
  <si>
    <t>摄影（含后期修片）</t>
  </si>
  <si>
    <t>2</t>
  </si>
  <si>
    <t>搭建人工费</t>
  </si>
  <si>
    <t>技术人工（4人2次，搭建拆卸）</t>
  </si>
  <si>
    <t>搭建及物料运输费用</t>
  </si>
  <si>
    <t>物料运输</t>
  </si>
  <si>
    <t>辆</t>
  </si>
  <si>
    <t>小计</t>
  </si>
  <si>
    <t>会务服务</t>
  </si>
  <si>
    <t>执行人员</t>
  </si>
  <si>
    <t>3人4天</t>
  </si>
  <si>
    <t>人次</t>
  </si>
  <si>
    <t>4</t>
  </si>
  <si>
    <t>执行人员住宿</t>
  </si>
  <si>
    <t>3人2间3天</t>
  </si>
  <si>
    <t>间</t>
  </si>
  <si>
    <t>3</t>
  </si>
  <si>
    <t>执行人员交通、餐补</t>
  </si>
  <si>
    <t>合计</t>
  </si>
  <si>
    <t>服务费（10%）</t>
  </si>
  <si>
    <t>总计（税费6%）</t>
  </si>
  <si>
    <t>造  价  明  细</t>
  </si>
  <si>
    <t xml:space="preserve">  Production Quotation</t>
  </si>
  <si>
    <t xml:space="preserve"> Client 客户：</t>
  </si>
  <si>
    <t>东风悦达起亚汽车有限公司</t>
  </si>
  <si>
    <t>Date 日期：</t>
  </si>
  <si>
    <t>2011-3-23--3-25</t>
  </si>
  <si>
    <t>Project 项目：</t>
  </si>
  <si>
    <t>起亚K5四城市试乘试驾</t>
  </si>
  <si>
    <t>Cost 成本：</t>
  </si>
  <si>
    <t xml:space="preserve">    ￥</t>
  </si>
  <si>
    <t>Job No. 工作号：</t>
  </si>
  <si>
    <t>Commi 服务费：</t>
  </si>
  <si>
    <t xml:space="preserve">  Subject 主题：</t>
  </si>
  <si>
    <t>培训及试驾</t>
  </si>
  <si>
    <t>Tax 税：</t>
  </si>
  <si>
    <t xml:space="preserve">  Job Description 工作描述：</t>
  </si>
  <si>
    <t>Total 总计：</t>
  </si>
  <si>
    <t xml:space="preserve">项目 </t>
  </si>
  <si>
    <t>报价</t>
  </si>
  <si>
    <t>A场地部分</t>
  </si>
  <si>
    <t>B人员部分</t>
  </si>
  <si>
    <t>C车辆部分</t>
  </si>
  <si>
    <t>D试驾物品</t>
  </si>
  <si>
    <t>E制作搭建物料</t>
  </si>
  <si>
    <t>F竞品动态试车</t>
  </si>
  <si>
    <t>G动态对比日人员费用</t>
  </si>
  <si>
    <t>H动态对比日车辆</t>
  </si>
  <si>
    <t>合计：</t>
  </si>
  <si>
    <t>NO.</t>
  </si>
  <si>
    <t xml:space="preserve"> 项目 </t>
  </si>
  <si>
    <t>天数或周期</t>
  </si>
  <si>
    <t>北京(酷车小镇）</t>
  </si>
  <si>
    <t>场地租金（3.24周四--3.27周日）</t>
  </si>
  <si>
    <t>上海（F1停车场）</t>
  </si>
  <si>
    <t>场地租金（3.31周四--4.3周日）</t>
  </si>
  <si>
    <t>成都（金港）</t>
  </si>
  <si>
    <t>广州（云港）</t>
  </si>
  <si>
    <t>场地水电</t>
  </si>
  <si>
    <t>按实际发生结算</t>
  </si>
  <si>
    <t>场地清运/场地恢复</t>
  </si>
  <si>
    <t>资金占用费</t>
  </si>
  <si>
    <t>小计：</t>
  </si>
  <si>
    <t>场地安全员</t>
  </si>
  <si>
    <t>配合驾控教练负责赛道和场地安全及摆放桩筒</t>
  </si>
  <si>
    <t>专业安保人员</t>
  </si>
  <si>
    <t>搭建及活动期间现场安全管理及看护夜场</t>
  </si>
  <si>
    <t>保洁人员</t>
  </si>
  <si>
    <t>现场环境保洁</t>
  </si>
  <si>
    <t>车模</t>
  </si>
  <si>
    <t>静态模特展示</t>
  </si>
  <si>
    <t>专业摄影</t>
  </si>
  <si>
    <t>跟踪培训全程</t>
  </si>
  <si>
    <t>专业摄像</t>
  </si>
  <si>
    <t>后期剪辑</t>
  </si>
  <si>
    <t>资料整理编辑</t>
  </si>
  <si>
    <t>套</t>
  </si>
  <si>
    <t>人员保险</t>
  </si>
  <si>
    <t>试驾人员保险</t>
  </si>
  <si>
    <t>车手保险 保额30万</t>
  </si>
  <si>
    <t>驾控教练劳务费</t>
  </si>
  <si>
    <t>专业认证车手</t>
  </si>
  <si>
    <t>驾控教练交通</t>
  </si>
  <si>
    <t>城市内交通</t>
  </si>
  <si>
    <t>驾控教练省际交通费（实际发生）</t>
  </si>
  <si>
    <t>驾控教练省际交通费（以实际发生为准）</t>
  </si>
  <si>
    <t>驾控教练省际住宿费</t>
  </si>
  <si>
    <t>驾控教练住宿费</t>
  </si>
  <si>
    <t>专业教练服务费</t>
  </si>
  <si>
    <t>专业驾控教练劳务费</t>
  </si>
  <si>
    <t>专业车手市内交通费</t>
  </si>
  <si>
    <t>专业车手省际交通费（实际发生）</t>
  </si>
  <si>
    <t>专业车手省际交通费（以实际发生为准）</t>
  </si>
  <si>
    <t>专业车手住宿费</t>
  </si>
  <si>
    <t>C 车辆部分</t>
  </si>
  <si>
    <t>车辆加油</t>
  </si>
  <si>
    <t>车辆保洁</t>
  </si>
  <si>
    <t>轮胎</t>
  </si>
  <si>
    <t>车身贴</t>
  </si>
  <si>
    <t>动态试车车辆车身装饰</t>
  </si>
  <si>
    <t>车牌（前后）</t>
  </si>
  <si>
    <t>拉丝银</t>
  </si>
  <si>
    <t>大桩桶</t>
  </si>
  <si>
    <t>大桩桶 购买</t>
  </si>
  <si>
    <t>手持扩音器</t>
  </si>
  <si>
    <t>现场协调管理</t>
  </si>
  <si>
    <t>防爆手电及应急灯</t>
  </si>
  <si>
    <t>夜间保安使用</t>
  </si>
  <si>
    <t>发车旗</t>
  </si>
  <si>
    <t>四色印起亚LOGO</t>
  </si>
  <si>
    <t>面</t>
  </si>
  <si>
    <t>钥匙箱</t>
  </si>
  <si>
    <t>所有车辆钥匙管理，铝合金</t>
  </si>
  <si>
    <t>瓶装矿泉水</t>
  </si>
  <si>
    <t>学员及工作人员饮用水</t>
  </si>
  <si>
    <t>箱</t>
  </si>
  <si>
    <t>药品箱</t>
  </si>
  <si>
    <t>常用药品</t>
  </si>
  <si>
    <t>工作证</t>
  </si>
  <si>
    <t>PVC单面四色印刷，挂绳</t>
  </si>
  <si>
    <t>场地工作车证件</t>
  </si>
  <si>
    <t>250克铜版纸单面四色速印刷，16开</t>
  </si>
  <si>
    <t>灭火器</t>
  </si>
  <si>
    <t>购买</t>
  </si>
  <si>
    <t>清洁杂物</t>
  </si>
  <si>
    <t>卫生纸,干湿纸巾,空气清新剂,杀虫剂等</t>
  </si>
  <si>
    <t>工作人员雨衣</t>
  </si>
  <si>
    <t>工作人员雨天使用</t>
  </si>
  <si>
    <t>工作人员服装</t>
  </si>
  <si>
    <t>代理公司工作人员，驾控教练、陪驾教练，每人2件，抓绒马夹</t>
  </si>
  <si>
    <t>件</t>
  </si>
  <si>
    <t>活动期间现场服务的外聘工作人员服装</t>
  </si>
  <si>
    <t>保安6人，保洁4人，搭建工人5人，AV2人，汽车美容4人，每人2件，普通马夹</t>
  </si>
  <si>
    <t>试驾协议书</t>
  </si>
  <si>
    <t>打印</t>
  </si>
  <si>
    <t>签字笔</t>
  </si>
  <si>
    <t>签署试驾协议用</t>
  </si>
  <si>
    <t>支</t>
  </si>
  <si>
    <t>试驾区教具</t>
  </si>
  <si>
    <t>白板(笔,板擦)，备用一套</t>
  </si>
  <si>
    <t>动态试车记录表</t>
  </si>
  <si>
    <t>记录学员试车表现用</t>
  </si>
  <si>
    <t>测试打分表</t>
  </si>
  <si>
    <t>评价学员的学习成果</t>
  </si>
  <si>
    <t>记事板夹</t>
  </si>
  <si>
    <t>用于陪驾教练记录学员动态试车表现用</t>
  </si>
  <si>
    <t>对讲机</t>
  </si>
  <si>
    <t>场内工作人员远程实时沟通</t>
  </si>
  <si>
    <t>秒表</t>
  </si>
  <si>
    <t>现场计时</t>
  </si>
  <si>
    <t>赛道试驾装备</t>
  </si>
  <si>
    <t>头盔，手套</t>
  </si>
  <si>
    <t>体验场制作</t>
  </si>
  <si>
    <t>制作铁架绷PVC喷绘A板</t>
  </si>
  <si>
    <t>块</t>
  </si>
  <si>
    <t>制作刀旗带丝印高连铁质底座，喷银漆</t>
  </si>
  <si>
    <t>组</t>
  </si>
  <si>
    <t>赛道发车区无底座刀旗丝印高</t>
  </si>
  <si>
    <t>停车场指示牌木结构,写真画面,1*2</t>
  </si>
  <si>
    <t>场地区域指示牌及科目指示牌木结构,写真画面,1*2</t>
  </si>
  <si>
    <t>户外休息区遮阳伞，沙滩桌椅</t>
  </si>
  <si>
    <t>户外主形象背板桁架绷宝丽布</t>
  </si>
  <si>
    <t>赛道广告</t>
  </si>
  <si>
    <t>户外大功率音响</t>
  </si>
  <si>
    <t>旗帜</t>
  </si>
  <si>
    <t>帐篷3*3</t>
  </si>
  <si>
    <t>北京-成都-北京</t>
  </si>
  <si>
    <t>广州-上海-广州</t>
  </si>
  <si>
    <t>北京市内--17.5米（工厂--场地）</t>
  </si>
  <si>
    <t>上海--杭州--上海17.5米</t>
  </si>
  <si>
    <t>上海--济南--上海17.5米</t>
  </si>
  <si>
    <t>广州市内--17.5米（工厂--场地）</t>
  </si>
  <si>
    <t>项目人员省际交通</t>
  </si>
  <si>
    <t>上海--北京--上海</t>
  </si>
  <si>
    <t>上海--成都--上海</t>
  </si>
  <si>
    <t>上海--广州--上海</t>
  </si>
  <si>
    <t>上海--杭州--上海</t>
  </si>
  <si>
    <t>上海--济南--上海</t>
  </si>
  <si>
    <t>项目人员市内交通</t>
  </si>
  <si>
    <t>项目人员通讯</t>
  </si>
  <si>
    <t>项目人员差旅</t>
  </si>
  <si>
    <t>住宿</t>
  </si>
  <si>
    <t>搭建、AV人员差旅</t>
  </si>
  <si>
    <t>搭建、AV人员人工费</t>
  </si>
  <si>
    <t>当地劳务</t>
  </si>
  <si>
    <t>搭建劳务</t>
  </si>
  <si>
    <t>叉车租赁</t>
  </si>
  <si>
    <t>搭建、AV人员省际交通</t>
  </si>
  <si>
    <t>搭建、AV人员市内交通</t>
  </si>
  <si>
    <t>竞品车辆租赁</t>
  </si>
  <si>
    <t>竞品车辆清洁</t>
  </si>
  <si>
    <t>竞品车辆车牌</t>
  </si>
  <si>
    <t>专业试驾教练</t>
  </si>
  <si>
    <t>动态车辆租赁</t>
  </si>
  <si>
    <t>车辆租赁</t>
  </si>
  <si>
    <t>动态车辆车牌</t>
  </si>
  <si>
    <t>静态区域</t>
  </si>
  <si>
    <t>A搭建物料</t>
  </si>
  <si>
    <t>B家私物料及礼品</t>
  </si>
  <si>
    <t>C竞品静态展示</t>
  </si>
  <si>
    <t>篷房+地台（广州、北京、上海）</t>
  </si>
  <si>
    <t>白色</t>
  </si>
  <si>
    <t>周身围墙</t>
  </si>
  <si>
    <t>桁架绷布垂灰色丝绒,</t>
  </si>
  <si>
    <t>M2</t>
  </si>
  <si>
    <t>地毯</t>
  </si>
  <si>
    <t>专业展毯</t>
  </si>
  <si>
    <t>静态宣传画</t>
  </si>
  <si>
    <t>木质烤漆画框</t>
  </si>
  <si>
    <t xml:space="preserve">接待背板 </t>
  </si>
  <si>
    <t>木质 背板裱写真</t>
  </si>
  <si>
    <t>接待台</t>
  </si>
  <si>
    <t>入口处烤漆饰面</t>
  </si>
  <si>
    <t>培训背板</t>
  </si>
  <si>
    <t>培训投影及幕布</t>
  </si>
  <si>
    <t>室内音频设备</t>
  </si>
  <si>
    <t>广州--上海--广州</t>
  </si>
  <si>
    <t>培训椅</t>
  </si>
  <si>
    <t>接待桌椅</t>
  </si>
  <si>
    <t>桶装饮用水</t>
  </si>
  <si>
    <t>休息室饮水机用</t>
  </si>
  <si>
    <t>桶</t>
  </si>
  <si>
    <t>纸杯</t>
  </si>
  <si>
    <t>包</t>
  </si>
  <si>
    <t>饮水机</t>
  </si>
  <si>
    <t>压缩机制冷制热型，立式，带冷藏柜</t>
  </si>
  <si>
    <t>茶歇餐桌</t>
  </si>
  <si>
    <t>茶歇</t>
  </si>
  <si>
    <t>讲师</t>
  </si>
  <si>
    <t>室内现场讲解</t>
  </si>
  <si>
    <t>礼仪</t>
  </si>
  <si>
    <t>现场接待</t>
  </si>
  <si>
    <t>C静态展示</t>
  </si>
  <si>
    <t>车辆清洁</t>
  </si>
  <si>
    <t>车辆清洗</t>
  </si>
  <si>
    <t>车辆美容</t>
  </si>
  <si>
    <t>车辆美容/打蜡</t>
  </si>
  <si>
    <t>最终优惠价</t>
    <phoneticPr fontId="46" type="noConversion"/>
  </si>
  <si>
    <t>康辉集团北京国际会议展览有限公司</t>
    <phoneticPr fontId="46" type="noConversion"/>
  </si>
  <si>
    <t>温州万豪酒店或同级别酒店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</si>
</sst>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43" formatCode="_ * #,##0.00_ ;_ * \-#,##0.00_ ;_ * &quot;-&quot;??_ ;_ @_ "/>
    <numFmt numFmtId="176" formatCode="[$-409]mmm/yy;@"/>
    <numFmt numFmtId="177" formatCode="_ \¥* #,##0.00_ ;_ \¥* \-#,##0.00_ ;_ \¥* &quot;-&quot;??_ ;_ @_ "/>
    <numFmt numFmtId="178" formatCode="#,##0.00;[Red]#,##0.00"/>
    <numFmt numFmtId="179" formatCode="0_);[Red]\(0\)"/>
    <numFmt numFmtId="180" formatCode="0.00_);[Red]\(0.00\)"/>
    <numFmt numFmtId="181" formatCode="#,##0.00_);[Red]\(#,##0.00\)"/>
    <numFmt numFmtId="182" formatCode="\¥#,##0.00_);[Red]\(\¥#,##0.00\)"/>
  </numFmts>
  <fonts count="50">
    <font>
      <sz val="12"/>
      <name val="宋体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sz val="11"/>
      <color indexed="10"/>
      <name val="微软雅黑"/>
      <charset val="134"/>
    </font>
    <font>
      <b/>
      <sz val="11"/>
      <color indexed="12"/>
      <name val="微软雅黑"/>
      <charset val="134"/>
    </font>
    <font>
      <sz val="11"/>
      <color indexed="8"/>
      <name val="微软雅黑"/>
      <charset val="134"/>
    </font>
    <font>
      <sz val="9"/>
      <name val="微软雅黑"/>
      <charset val="134"/>
    </font>
    <font>
      <sz val="12"/>
      <color indexed="10"/>
      <name val="微软雅黑"/>
      <charset val="134"/>
    </font>
    <font>
      <sz val="11"/>
      <color indexed="11"/>
      <name val="微软雅黑"/>
      <charset val="134"/>
    </font>
    <font>
      <sz val="12"/>
      <color indexed="11"/>
      <name val="微软雅黑"/>
      <charset val="134"/>
    </font>
    <font>
      <b/>
      <sz val="9"/>
      <name val="微软雅黑"/>
      <charset val="134"/>
    </font>
    <font>
      <b/>
      <sz val="12"/>
      <color indexed="11"/>
      <name val="微软雅黑"/>
      <charset val="134"/>
    </font>
    <font>
      <b/>
      <sz val="11"/>
      <color indexed="11"/>
      <name val="微软雅黑"/>
      <charset val="134"/>
    </font>
    <font>
      <b/>
      <sz val="11"/>
      <name val="方正悠黑 简 W450W3H3"/>
      <charset val="134"/>
    </font>
    <font>
      <b/>
      <sz val="12"/>
      <name val="方正悠黑 简 W450W3H3"/>
      <charset val="134"/>
    </font>
    <font>
      <sz val="11"/>
      <name val="方正悠黑 简 W450W3H3"/>
      <charset val="134"/>
    </font>
    <font>
      <b/>
      <sz val="18"/>
      <name val="方正悠黑 简 W450W3H3"/>
      <charset val="134"/>
    </font>
    <font>
      <sz val="12"/>
      <name val="方正悠黑 简 W450W3H3"/>
      <charset val="134"/>
    </font>
    <font>
      <b/>
      <sz val="11"/>
      <color theme="1"/>
      <name val="方正悠黑 简 W450W3H3"/>
      <charset val="134"/>
    </font>
    <font>
      <b/>
      <sz val="14"/>
      <name val="方正悠黑 简 W450W3H3"/>
      <charset val="134"/>
    </font>
    <font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0"/>
      <name val="Arial"/>
      <family val="2"/>
    </font>
    <font>
      <b/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name val="Arial"/>
      <family val="2"/>
    </font>
    <font>
      <sz val="11"/>
      <color indexed="62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Times New Roman"/>
      <family val="1"/>
    </font>
    <font>
      <sz val="10"/>
      <name val="굴림체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方正悠黑 简 W450W3H3"/>
      <family val="3"/>
      <charset val="134"/>
    </font>
    <font>
      <sz val="9"/>
      <name val="宋体"/>
      <family val="3"/>
      <charset val="134"/>
    </font>
    <font>
      <b/>
      <sz val="11"/>
      <name val="方正悠黑 简 W450W3H3"/>
      <family val="3"/>
      <charset val="134"/>
    </font>
    <font>
      <b/>
      <sz val="10"/>
      <name val="方正悠黑 简 W450W3H3"/>
      <charset val="134"/>
    </font>
    <font>
      <b/>
      <sz val="10"/>
      <name val="宋体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111">
    <xf numFmtId="176" fontId="0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23" fillId="0" borderId="20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2" borderId="0" applyNumberFormat="0" applyBorder="0" applyAlignment="0" applyProtection="0">
      <alignment vertical="center"/>
    </xf>
    <xf numFmtId="176" fontId="26" fillId="4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25" fillId="13" borderId="0" applyNumberFormat="0" applyBorder="0" applyAlignment="0" applyProtection="0">
      <alignment vertical="center"/>
    </xf>
    <xf numFmtId="176" fontId="44" fillId="0" borderId="0" applyBorder="0"/>
    <xf numFmtId="176" fontId="44" fillId="0" borderId="0" applyBorder="0"/>
    <xf numFmtId="176" fontId="27" fillId="0" borderId="0" applyNumberFormat="0" applyFill="0" applyBorder="0" applyAlignment="0" applyProtection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4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13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25" fillId="13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2" borderId="0" applyNumberFormat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5" fillId="17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 applyBorder="0"/>
    <xf numFmtId="176" fontId="22" fillId="15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25" fillId="18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22" fillId="19" borderId="0" applyNumberFormat="0" applyBorder="0" applyAlignment="0" applyProtection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25" fillId="13" borderId="0" applyNumberFormat="0" applyBorder="0" applyAlignment="0" applyProtection="0">
      <alignment vertical="center"/>
    </xf>
    <xf numFmtId="176" fontId="44" fillId="0" borderId="0" applyBorder="0"/>
    <xf numFmtId="176" fontId="25" fillId="18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 applyBorder="0"/>
    <xf numFmtId="176" fontId="25" fillId="20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30" fillId="0" borderId="21" applyNumberFormat="0" applyFill="0" applyAlignment="0" applyProtection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41" fontId="44" fillId="0" borderId="0" applyFont="0" applyFill="0" applyBorder="0" applyAlignment="0" applyProtection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31" fillId="0" borderId="0" applyProtection="0"/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1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1" borderId="0" applyNumberFormat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6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0" borderId="0">
      <alignment vertical="center"/>
    </xf>
    <xf numFmtId="176" fontId="22" fillId="16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22" fillId="16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22" fillId="16" borderId="0" applyNumberFormat="0" applyBorder="0" applyAlignment="0" applyProtection="0">
      <alignment vertical="center"/>
    </xf>
    <xf numFmtId="176" fontId="44" fillId="0" borderId="0" applyBorder="0"/>
    <xf numFmtId="176" fontId="44" fillId="0" borderId="0">
      <alignment vertical="center"/>
    </xf>
    <xf numFmtId="177" fontId="44" fillId="0" borderId="0" applyFont="0" applyFill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2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176" fontId="44" fillId="0" borderId="0">
      <alignment vertical="center"/>
    </xf>
    <xf numFmtId="176" fontId="22" fillId="22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176" fontId="30" fillId="0" borderId="21" applyNumberFormat="0" applyFill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22" fillId="0" borderId="0">
      <alignment vertical="center"/>
    </xf>
    <xf numFmtId="176" fontId="22" fillId="22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176" fontId="44" fillId="0" borderId="0">
      <alignment vertical="center"/>
    </xf>
    <xf numFmtId="177" fontId="44" fillId="0" borderId="0" applyFont="0" applyFill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176" fontId="44" fillId="0" borderId="0">
      <alignment vertical="center"/>
    </xf>
    <xf numFmtId="176" fontId="22" fillId="22" borderId="0" applyNumberFormat="0" applyBorder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176" fontId="22" fillId="22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23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20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2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25" borderId="0" applyNumberFormat="0" applyBorder="0" applyAlignment="0" applyProtection="0">
      <alignment vertical="center"/>
    </xf>
    <xf numFmtId="176" fontId="25" fillId="26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5" fillId="26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5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25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25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22" fillId="1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7" borderId="0" applyNumberFormat="0" applyBorder="0" applyAlignment="0" applyProtection="0">
      <alignment vertical="center"/>
    </xf>
    <xf numFmtId="176" fontId="32" fillId="2" borderId="22" applyNumberFormat="0" applyAlignment="0" applyProtection="0">
      <alignment vertical="center"/>
    </xf>
    <xf numFmtId="176" fontId="44" fillId="0" borderId="0" applyBorder="0"/>
    <xf numFmtId="176" fontId="44" fillId="0" borderId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7" borderId="0" applyNumberFormat="0" applyBorder="0" applyAlignment="0" applyProtection="0">
      <alignment vertical="center"/>
    </xf>
    <xf numFmtId="176" fontId="22" fillId="17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22" fillId="15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22" fillId="15" borderId="0" applyNumberFormat="0" applyBorder="0" applyAlignment="0" applyProtection="0">
      <alignment vertical="center"/>
    </xf>
    <xf numFmtId="176" fontId="33" fillId="0" borderId="23" applyNumberFormat="0" applyFill="0" applyAlignment="0" applyProtection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43" fontId="22" fillId="0" borderId="0" applyFont="0" applyFill="0" applyBorder="0" applyAlignment="0" applyProtection="0">
      <alignment vertical="center"/>
    </xf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22" fillId="15" borderId="0" applyNumberFormat="0" applyBorder="0" applyAlignment="0" applyProtection="0">
      <alignment vertical="center"/>
    </xf>
    <xf numFmtId="176" fontId="34" fillId="22" borderId="0" applyNumberFormat="0" applyBorder="0" applyAlignment="0" applyProtection="0">
      <alignment vertical="center"/>
    </xf>
    <xf numFmtId="176" fontId="22" fillId="3" borderId="0" applyNumberFormat="0" applyBorder="0" applyAlignment="0" applyProtection="0">
      <alignment vertical="center"/>
    </xf>
    <xf numFmtId="176" fontId="34" fillId="22" borderId="0" applyNumberFormat="0" applyBorder="0" applyAlignment="0" applyProtection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3" borderId="0" applyNumberFormat="0" applyBorder="0" applyAlignment="0" applyProtection="0">
      <alignment vertical="center"/>
    </xf>
    <xf numFmtId="176" fontId="22" fillId="3" borderId="0" applyNumberFormat="0" applyBorder="0" applyAlignment="0" applyProtection="0">
      <alignment vertical="center"/>
    </xf>
    <xf numFmtId="176" fontId="22" fillId="3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3" fillId="0" borderId="20" applyNumberFormat="0" applyFill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3" fillId="0" borderId="20" applyNumberFormat="0" applyFill="0" applyAlignment="0" applyProtection="0">
      <alignment vertical="center"/>
    </xf>
    <xf numFmtId="176" fontId="44" fillId="0" borderId="0">
      <alignment vertical="center"/>
    </xf>
    <xf numFmtId="176" fontId="22" fillId="19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19" borderId="0" applyNumberFormat="0" applyBorder="0" applyAlignment="0" applyProtection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22" fillId="19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19" borderId="0" applyNumberFormat="0" applyBorder="0" applyAlignment="0" applyProtection="0">
      <alignment vertical="center"/>
    </xf>
    <xf numFmtId="176" fontId="25" fillId="23" borderId="0" applyNumberFormat="0" applyBorder="0" applyAlignment="0" applyProtection="0">
      <alignment vertical="center"/>
    </xf>
    <xf numFmtId="176" fontId="25" fillId="23" borderId="0" applyNumberFormat="0" applyBorder="0" applyAlignment="0" applyProtection="0">
      <alignment vertical="center"/>
    </xf>
    <xf numFmtId="176" fontId="25" fillId="23" borderId="0" applyNumberFormat="0" applyBorder="0" applyAlignment="0" applyProtection="0">
      <alignment vertical="center"/>
    </xf>
    <xf numFmtId="176" fontId="24" fillId="0" borderId="25" applyNumberFormat="0" applyFill="0" applyAlignment="0" applyProtection="0">
      <alignment vertical="center"/>
    </xf>
    <xf numFmtId="176" fontId="44" fillId="0" borderId="0">
      <alignment vertical="center"/>
    </xf>
    <xf numFmtId="176" fontId="25" fillId="2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23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23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 applyBorder="0"/>
    <xf numFmtId="176" fontId="25" fillId="14" borderId="0" applyNumberFormat="0" applyBorder="0" applyAlignment="0" applyProtection="0">
      <alignment vertical="center"/>
    </xf>
    <xf numFmtId="176" fontId="44" fillId="0" borderId="0" applyBorder="0"/>
    <xf numFmtId="176" fontId="25" fillId="14" borderId="0" applyNumberFormat="0" applyBorder="0" applyAlignment="0" applyProtection="0">
      <alignment vertical="center"/>
    </xf>
    <xf numFmtId="176" fontId="25" fillId="14" borderId="0" applyNumberFormat="0" applyBorder="0" applyAlignment="0" applyProtection="0">
      <alignment vertical="center"/>
    </xf>
    <xf numFmtId="176" fontId="25" fillId="17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1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14" borderId="0" applyNumberFormat="0" applyBorder="0" applyAlignment="0" applyProtection="0">
      <alignment vertical="center"/>
    </xf>
    <xf numFmtId="176" fontId="25" fillId="17" borderId="0" applyNumberFormat="0" applyBorder="0" applyAlignment="0" applyProtection="0">
      <alignment vertical="center"/>
    </xf>
    <xf numFmtId="176" fontId="25" fillId="17" borderId="0" applyNumberFormat="0" applyBorder="0" applyAlignment="0" applyProtection="0">
      <alignment vertical="center"/>
    </xf>
    <xf numFmtId="176" fontId="25" fillId="17" borderId="0" applyNumberFormat="0" applyBorder="0" applyAlignment="0" applyProtection="0">
      <alignment vertical="center"/>
    </xf>
    <xf numFmtId="176" fontId="25" fillId="17" borderId="0" applyNumberFormat="0" applyBorder="0" applyAlignment="0" applyProtection="0">
      <alignment vertical="center"/>
    </xf>
    <xf numFmtId="176" fontId="44" fillId="0" borderId="0" applyBorder="0"/>
    <xf numFmtId="176" fontId="25" fillId="17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25" fillId="13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25" fillId="13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44" fillId="0" borderId="0" applyBorder="0"/>
    <xf numFmtId="176" fontId="25" fillId="13" borderId="0" applyNumberFormat="0" applyBorder="0" applyAlignment="0" applyProtection="0">
      <alignment vertical="center"/>
    </xf>
    <xf numFmtId="176" fontId="25" fillId="18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18" borderId="0" applyNumberFormat="0" applyBorder="0" applyAlignment="0" applyProtection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25" fillId="18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25" fillId="18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25" fillId="18" borderId="0" applyNumberFormat="0" applyBorder="0" applyAlignment="0" applyProtection="0">
      <alignment vertical="center"/>
    </xf>
    <xf numFmtId="176" fontId="25" fillId="26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8" borderId="0" applyNumberFormat="0" applyBorder="0" applyAlignment="0" applyProtection="0">
      <alignment vertical="center"/>
    </xf>
    <xf numFmtId="176" fontId="25" fillId="26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26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18" borderId="0" applyNumberFormat="0" applyBorder="0" applyAlignment="0" applyProtection="0">
      <alignment vertical="center"/>
    </xf>
    <xf numFmtId="176" fontId="25" fillId="26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8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32" fillId="2" borderId="22" applyNumberFormat="0" applyAlignment="0" applyProtection="0">
      <alignment vertical="center"/>
    </xf>
    <xf numFmtId="176" fontId="25" fillId="26" borderId="0" applyNumberFormat="0" applyBorder="0" applyAlignment="0" applyProtection="0">
      <alignment vertical="center"/>
    </xf>
    <xf numFmtId="176" fontId="36" fillId="0" borderId="0"/>
    <xf numFmtId="176" fontId="44" fillId="0" borderId="0">
      <alignment vertical="center"/>
    </xf>
    <xf numFmtId="176" fontId="30" fillId="0" borderId="21" applyNumberFormat="0" applyFill="0" applyAlignment="0" applyProtection="0">
      <alignment vertical="center"/>
    </xf>
    <xf numFmtId="176" fontId="30" fillId="0" borderId="21" applyNumberFormat="0" applyFill="0" applyAlignment="0" applyProtection="0">
      <alignment vertical="center"/>
    </xf>
    <xf numFmtId="176" fontId="30" fillId="0" borderId="21" applyNumberFormat="0" applyFill="0" applyAlignment="0" applyProtection="0">
      <alignment vertical="center"/>
    </xf>
    <xf numFmtId="41" fontId="44" fillId="0" borderId="0" applyFont="0" applyFill="0" applyBorder="0" applyAlignment="0" applyProtection="0"/>
    <xf numFmtId="176" fontId="30" fillId="0" borderId="21" applyNumberFormat="0" applyFill="0" applyAlignment="0" applyProtection="0">
      <alignment vertical="center"/>
    </xf>
    <xf numFmtId="176" fontId="30" fillId="0" borderId="21" applyNumberFormat="0" applyFill="0" applyAlignment="0" applyProtection="0">
      <alignment vertical="center"/>
    </xf>
    <xf numFmtId="176" fontId="44" fillId="0" borderId="0">
      <alignment vertical="center"/>
    </xf>
    <xf numFmtId="176" fontId="23" fillId="0" borderId="20" applyNumberFormat="0" applyFill="0" applyAlignment="0" applyProtection="0">
      <alignment vertical="center"/>
    </xf>
    <xf numFmtId="176" fontId="23" fillId="0" borderId="20" applyNumberFormat="0" applyFill="0" applyAlignment="0" applyProtection="0">
      <alignment vertical="center"/>
    </xf>
    <xf numFmtId="176" fontId="23" fillId="0" borderId="20" applyNumberFormat="0" applyFill="0" applyAlignment="0" applyProtection="0">
      <alignment vertical="center"/>
    </xf>
    <xf numFmtId="176" fontId="23" fillId="0" borderId="20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4" fillId="0" borderId="25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4" fillId="0" borderId="25" applyNumberFormat="0" applyFill="0" applyAlignment="0" applyProtection="0">
      <alignment vertical="center"/>
    </xf>
    <xf numFmtId="176" fontId="24" fillId="0" borderId="25" applyNumberFormat="0" applyFill="0" applyAlignment="0" applyProtection="0">
      <alignment vertical="center"/>
    </xf>
    <xf numFmtId="176" fontId="44" fillId="0" borderId="0">
      <alignment vertical="center"/>
    </xf>
    <xf numFmtId="176" fontId="24" fillId="0" borderId="25" applyNumberFormat="0" applyFill="0" applyAlignment="0" applyProtection="0">
      <alignment vertical="center"/>
    </xf>
    <xf numFmtId="176" fontId="24" fillId="0" borderId="25" applyNumberFormat="0" applyFill="0" applyAlignment="0" applyProtection="0">
      <alignment vertical="center"/>
    </xf>
    <xf numFmtId="176" fontId="44" fillId="0" borderId="0">
      <alignment vertical="center"/>
    </xf>
    <xf numFmtId="176" fontId="24" fillId="0" borderId="25" applyNumberFormat="0" applyFill="0" applyAlignment="0" applyProtection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24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29" fillId="0" borderId="0" applyNumberFormat="0" applyFill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8" fillId="16" borderId="0" applyNumberFormat="0" applyBorder="0" applyAlignment="0" applyProtection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25" fillId="27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27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28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7" fillId="25" borderId="22" applyNumberFormat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7" fillId="25" borderId="22" applyNumberFormat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12" borderId="0" applyNumberFormat="0" applyBorder="0" applyAlignment="0" applyProtection="0">
      <alignment vertical="center"/>
    </xf>
    <xf numFmtId="176" fontId="44" fillId="0" borderId="0">
      <alignment vertical="center"/>
    </xf>
    <xf numFmtId="176" fontId="26" fillId="4" borderId="0" applyNumberFormat="0" applyBorder="0" applyAlignment="0" applyProtection="0">
      <alignment vertical="center"/>
    </xf>
    <xf numFmtId="176" fontId="25" fillId="12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5" fillId="28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4" fillId="22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25" fillId="18" borderId="0" applyNumberFormat="0" applyBorder="0" applyAlignment="0" applyProtection="0">
      <alignment vertical="center"/>
    </xf>
    <xf numFmtId="176" fontId="44" fillId="0" borderId="0">
      <alignment vertical="center"/>
    </xf>
    <xf numFmtId="176" fontId="25" fillId="18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8" fillId="7" borderId="26" applyNumberFormat="0" applyAlignment="0" applyProtection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26" fillId="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6" fillId="4" borderId="0" applyNumberFormat="0" applyBorder="0" applyAlignment="0" applyProtection="0">
      <alignment vertical="center"/>
    </xf>
    <xf numFmtId="176" fontId="44" fillId="0" borderId="0">
      <alignment vertical="center"/>
    </xf>
    <xf numFmtId="176" fontId="26" fillId="4" borderId="0" applyNumberFormat="0" applyBorder="0" applyAlignment="0" applyProtection="0">
      <alignment vertical="center"/>
    </xf>
    <xf numFmtId="176" fontId="25" fillId="12" borderId="0" applyNumberFormat="0" applyBorder="0" applyAlignment="0" applyProtection="0">
      <alignment vertical="center"/>
    </xf>
    <xf numFmtId="176" fontId="44" fillId="0" borderId="0">
      <alignment vertical="center"/>
    </xf>
    <xf numFmtId="176" fontId="26" fillId="4" borderId="0" applyNumberFormat="0" applyBorder="0" applyAlignment="0" applyProtection="0">
      <alignment vertical="center"/>
    </xf>
    <xf numFmtId="176" fontId="25" fillId="12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176" fontId="44" fillId="0" borderId="0">
      <alignment vertical="center"/>
    </xf>
    <xf numFmtId="43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41" fontId="44" fillId="0" borderId="0" applyFont="0" applyFill="0" applyBorder="0" applyAlignment="0" applyProtection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3" fillId="0" borderId="23" applyNumberFormat="0" applyFill="0" applyAlignment="0" applyProtection="0">
      <alignment vertical="center"/>
    </xf>
    <xf numFmtId="176" fontId="38" fillId="7" borderId="26" applyNumberFormat="0" applyAlignment="0" applyProtection="0">
      <alignment vertical="center"/>
    </xf>
    <xf numFmtId="176" fontId="44" fillId="0" borderId="0">
      <alignment vertical="center"/>
    </xf>
    <xf numFmtId="176" fontId="38" fillId="7" borderId="26" applyNumberFormat="0" applyAlignment="0" applyProtection="0">
      <alignment vertical="center"/>
    </xf>
    <xf numFmtId="176" fontId="44" fillId="0" borderId="0">
      <alignment vertical="center"/>
    </xf>
    <xf numFmtId="176" fontId="38" fillId="7" borderId="26" applyNumberFormat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44" fillId="0" borderId="0">
      <alignment vertical="center"/>
    </xf>
    <xf numFmtId="176" fontId="38" fillId="7" borderId="26" applyNumberFormat="0" applyAlignment="0" applyProtection="0">
      <alignment vertical="center"/>
    </xf>
    <xf numFmtId="176" fontId="44" fillId="0" borderId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35" fillId="0" borderId="24" applyNumberFormat="0" applyFill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 applyBorder="0"/>
    <xf numFmtId="176" fontId="44" fillId="0" borderId="0" applyBorder="0"/>
    <xf numFmtId="176" fontId="44" fillId="0" borderId="0" applyBorder="0"/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4" fillId="22" borderId="0" applyNumberFormat="0" applyBorder="0" applyAlignment="0" applyProtection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22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44" fillId="0" borderId="0">
      <alignment vertical="center"/>
    </xf>
    <xf numFmtId="176" fontId="34" fillId="22" borderId="0" applyNumberFormat="0" applyBorder="0" applyAlignment="0" applyProtection="0">
      <alignment vertical="center"/>
    </xf>
    <xf numFmtId="176" fontId="34" fillId="22" borderId="0" applyNumberFormat="0" applyBorder="0" applyAlignment="0" applyProtection="0">
      <alignment vertical="center"/>
    </xf>
    <xf numFmtId="176" fontId="34" fillId="22" borderId="0" applyNumberFormat="0" applyBorder="0" applyAlignment="0" applyProtection="0">
      <alignment vertical="center"/>
    </xf>
    <xf numFmtId="176" fontId="33" fillId="0" borderId="23" applyNumberFormat="0" applyFill="0" applyAlignment="0" applyProtection="0">
      <alignment vertical="center"/>
    </xf>
    <xf numFmtId="176" fontId="33" fillId="0" borderId="23" applyNumberFormat="0" applyFill="0" applyAlignment="0" applyProtection="0">
      <alignment vertical="center"/>
    </xf>
    <xf numFmtId="176" fontId="33" fillId="0" borderId="23" applyNumberFormat="0" applyFill="0" applyAlignment="0" applyProtection="0">
      <alignment vertical="center"/>
    </xf>
    <xf numFmtId="176" fontId="33" fillId="0" borderId="23" applyNumberFormat="0" applyFill="0" applyAlignment="0" applyProtection="0">
      <alignment vertical="center"/>
    </xf>
    <xf numFmtId="176" fontId="38" fillId="7" borderId="26" applyNumberFormat="0" applyAlignment="0" applyProtection="0">
      <alignment vertical="center"/>
    </xf>
    <xf numFmtId="176" fontId="33" fillId="0" borderId="23" applyNumberFormat="0" applyFill="0" applyAlignment="0" applyProtection="0">
      <alignment vertical="center"/>
    </xf>
    <xf numFmtId="177" fontId="44" fillId="0" borderId="0" applyFont="0" applyFill="0" applyBorder="0" applyAlignment="0" applyProtection="0">
      <alignment vertical="center"/>
    </xf>
    <xf numFmtId="176" fontId="32" fillId="2" borderId="22" applyNumberFormat="0" applyAlignment="0" applyProtection="0">
      <alignment vertical="center"/>
    </xf>
    <xf numFmtId="176" fontId="32" fillId="2" borderId="22" applyNumberFormat="0" applyAlignment="0" applyProtection="0">
      <alignment vertical="center"/>
    </xf>
    <xf numFmtId="176" fontId="32" fillId="2" borderId="22" applyNumberFormat="0" applyAlignment="0" applyProtection="0">
      <alignment vertical="center"/>
    </xf>
    <xf numFmtId="176" fontId="32" fillId="2" borderId="22" applyNumberFormat="0" applyAlignment="0" applyProtection="0">
      <alignment vertical="center"/>
    </xf>
    <xf numFmtId="176" fontId="32" fillId="2" borderId="22" applyNumberFormat="0" applyAlignment="0" applyProtection="0">
      <alignment vertical="center"/>
    </xf>
    <xf numFmtId="176" fontId="38" fillId="7" borderId="26" applyNumberFormat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39" fillId="0" borderId="0" applyNumberFormat="0" applyFill="0" applyBorder="0" applyAlignment="0" applyProtection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37" fillId="25" borderId="22" applyNumberFormat="0" applyAlignment="0" applyProtection="0">
      <alignment vertical="center"/>
    </xf>
    <xf numFmtId="41" fontId="44" fillId="0" borderId="0" applyFont="0" applyFill="0" applyBorder="0" applyAlignment="0" applyProtection="0"/>
    <xf numFmtId="176" fontId="37" fillId="25" borderId="22" applyNumberFormat="0" applyAlignment="0" applyProtection="0">
      <alignment vertical="center"/>
    </xf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25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25" fillId="20" borderId="0" applyNumberFormat="0" applyBorder="0" applyAlignment="0" applyProtection="0">
      <alignment vertical="center"/>
    </xf>
    <xf numFmtId="176" fontId="25" fillId="27" borderId="0" applyNumberFormat="0" applyBorder="0" applyAlignment="0" applyProtection="0">
      <alignment vertical="center"/>
    </xf>
    <xf numFmtId="176" fontId="25" fillId="27" borderId="0" applyNumberFormat="0" applyBorder="0" applyAlignment="0" applyProtection="0">
      <alignment vertical="center"/>
    </xf>
    <xf numFmtId="176" fontId="25" fillId="27" borderId="0" applyNumberFormat="0" applyBorder="0" applyAlignment="0" applyProtection="0">
      <alignment vertical="center"/>
    </xf>
    <xf numFmtId="176" fontId="25" fillId="27" borderId="0" applyNumberFormat="0" applyBorder="0" applyAlignment="0" applyProtection="0">
      <alignment vertical="center"/>
    </xf>
    <xf numFmtId="176" fontId="25" fillId="27" borderId="0" applyNumberFormat="0" applyBorder="0" applyAlignment="0" applyProtection="0">
      <alignment vertical="center"/>
    </xf>
    <xf numFmtId="176" fontId="25" fillId="12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176" fontId="25" fillId="13" borderId="0" applyNumberFormat="0" applyBorder="0" applyAlignment="0" applyProtection="0">
      <alignment vertical="center"/>
    </xf>
    <xf numFmtId="176" fontId="25" fillId="18" borderId="0" applyNumberFormat="0" applyBorder="0" applyAlignment="0" applyProtection="0">
      <alignment vertical="center"/>
    </xf>
    <xf numFmtId="176" fontId="25" fillId="18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25" fillId="28" borderId="0" applyNumberFormat="0" applyBorder="0" applyAlignment="0" applyProtection="0">
      <alignment vertical="center"/>
    </xf>
    <xf numFmtId="176" fontId="25" fillId="28" borderId="0" applyNumberFormat="0" applyBorder="0" applyAlignment="0" applyProtection="0">
      <alignment vertical="center"/>
    </xf>
    <xf numFmtId="176" fontId="25" fillId="28" borderId="0" applyNumberFormat="0" applyBorder="0" applyAlignment="0" applyProtection="0">
      <alignment vertical="center"/>
    </xf>
    <xf numFmtId="176" fontId="25" fillId="28" borderId="0" applyNumberFormat="0" applyBorder="0" applyAlignment="0" applyProtection="0">
      <alignment vertical="center"/>
    </xf>
    <xf numFmtId="176" fontId="25" fillId="28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/>
    <xf numFmtId="176" fontId="26" fillId="4" borderId="0" applyNumberFormat="0" applyBorder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40" fillId="2" borderId="27" applyNumberFormat="0" applyAlignment="0" applyProtection="0">
      <alignment vertical="center"/>
    </xf>
    <xf numFmtId="176" fontId="37" fillId="25" borderId="22" applyNumberFormat="0" applyAlignment="0" applyProtection="0">
      <alignment vertical="center"/>
    </xf>
    <xf numFmtId="176" fontId="37" fillId="25" borderId="22" applyNumberFormat="0" applyAlignment="0" applyProtection="0">
      <alignment vertical="center"/>
    </xf>
    <xf numFmtId="176" fontId="37" fillId="25" borderId="22" applyNumberFormat="0" applyAlignment="0" applyProtection="0">
      <alignment vertical="center"/>
    </xf>
    <xf numFmtId="176" fontId="41" fillId="0" borderId="0"/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176" fontId="44" fillId="29" borderId="28" applyNumberFormat="0" applyFont="0" applyAlignment="0" applyProtection="0">
      <alignment vertical="center"/>
    </xf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41" fontId="44" fillId="0" borderId="0" applyFont="0" applyFill="0" applyBorder="0" applyAlignment="0" applyProtection="0"/>
    <xf numFmtId="176" fontId="42" fillId="0" borderId="0"/>
  </cellStyleXfs>
  <cellXfs count="320">
    <xf numFmtId="176" fontId="0" fillId="0" borderId="0" xfId="0"/>
    <xf numFmtId="176" fontId="1" fillId="0" borderId="0" xfId="100" applyFont="1" applyAlignment="1">
      <alignment wrapText="1"/>
    </xf>
    <xf numFmtId="176" fontId="1" fillId="0" borderId="0" xfId="1078" applyFont="1" applyAlignment="1">
      <alignment wrapText="1"/>
    </xf>
    <xf numFmtId="176" fontId="1" fillId="0" borderId="0" xfId="1078" applyFont="1" applyAlignment="1">
      <alignment vertical="center" wrapText="1"/>
    </xf>
    <xf numFmtId="176" fontId="2" fillId="0" borderId="0" xfId="0" applyFont="1"/>
    <xf numFmtId="176" fontId="1" fillId="0" borderId="0" xfId="1078" applyFont="1" applyAlignment="1">
      <alignment vertical="center"/>
    </xf>
    <xf numFmtId="176" fontId="2" fillId="0" borderId="0" xfId="0" applyFont="1" applyAlignment="1">
      <alignment horizontal="left" wrapText="1"/>
    </xf>
    <xf numFmtId="176" fontId="2" fillId="0" borderId="0" xfId="0" applyFont="1" applyAlignment="1">
      <alignment wrapText="1"/>
    </xf>
    <xf numFmtId="176" fontId="2" fillId="0" borderId="0" xfId="0" applyFont="1" applyAlignment="1">
      <alignment horizontal="center" wrapText="1"/>
    </xf>
    <xf numFmtId="40" fontId="2" fillId="0" borderId="0" xfId="0" applyNumberFormat="1" applyFont="1" applyAlignment="1">
      <alignment horizontal="right" wrapText="1"/>
    </xf>
    <xf numFmtId="176" fontId="1" fillId="0" borderId="0" xfId="100" applyFont="1" applyAlignment="1">
      <alignment horizontal="left" wrapText="1"/>
    </xf>
    <xf numFmtId="176" fontId="1" fillId="0" borderId="0" xfId="100" applyFont="1" applyAlignment="1">
      <alignment horizontal="center" wrapText="1"/>
    </xf>
    <xf numFmtId="176" fontId="1" fillId="0" borderId="3" xfId="1078" applyFont="1" applyBorder="1" applyAlignment="1">
      <alignment horizontal="left" vertical="center" wrapText="1"/>
    </xf>
    <xf numFmtId="176" fontId="4" fillId="0" borderId="3" xfId="1078" applyFont="1" applyBorder="1" applyAlignment="1">
      <alignment horizontal="center" vertical="center" wrapText="1"/>
    </xf>
    <xf numFmtId="176" fontId="1" fillId="0" borderId="3" xfId="1078" applyFont="1" applyBorder="1" applyAlignment="1">
      <alignment horizontal="center" wrapText="1"/>
    </xf>
    <xf numFmtId="176" fontId="4" fillId="0" borderId="3" xfId="1078" applyFont="1" applyBorder="1" applyAlignment="1">
      <alignment horizontal="center" wrapText="1"/>
    </xf>
    <xf numFmtId="176" fontId="1" fillId="3" borderId="3" xfId="1078" applyFont="1" applyFill="1" applyBorder="1" applyAlignment="1">
      <alignment horizontal="center" wrapText="1"/>
    </xf>
    <xf numFmtId="176" fontId="1" fillId="0" borderId="3" xfId="1078" applyFont="1" applyBorder="1" applyAlignment="1">
      <alignment horizontal="center" vertical="center" wrapText="1"/>
    </xf>
    <xf numFmtId="176" fontId="1" fillId="0" borderId="2" xfId="1078" applyFont="1" applyBorder="1" applyAlignment="1">
      <alignment horizontal="left" vertical="center" wrapText="1"/>
    </xf>
    <xf numFmtId="176" fontId="1" fillId="0" borderId="3" xfId="1078" applyFont="1" applyBorder="1" applyAlignment="1">
      <alignment vertical="center" wrapText="1"/>
    </xf>
    <xf numFmtId="179" fontId="1" fillId="0" borderId="3" xfId="1078" applyNumberFormat="1" applyFont="1" applyBorder="1" applyAlignment="1">
      <alignment horizontal="center" vertical="center" wrapText="1"/>
    </xf>
    <xf numFmtId="176" fontId="5" fillId="0" borderId="3" xfId="1078" applyFont="1" applyBorder="1" applyAlignment="1">
      <alignment horizontal="left" vertical="center" wrapText="1"/>
    </xf>
    <xf numFmtId="176" fontId="1" fillId="5" borderId="3" xfId="1078" applyFont="1" applyFill="1" applyBorder="1" applyAlignment="1">
      <alignment horizontal="left" vertical="center" wrapText="1"/>
    </xf>
    <xf numFmtId="176" fontId="1" fillId="5" borderId="3" xfId="1078" applyFont="1" applyFill="1" applyBorder="1" applyAlignment="1">
      <alignment horizontal="center" vertical="center" wrapText="1"/>
    </xf>
    <xf numFmtId="176" fontId="2" fillId="0" borderId="3" xfId="0" applyFont="1" applyBorder="1" applyAlignment="1">
      <alignment horizontal="left" wrapText="1"/>
    </xf>
    <xf numFmtId="176" fontId="2" fillId="0" borderId="3" xfId="0" applyFont="1" applyBorder="1" applyAlignment="1">
      <alignment wrapText="1"/>
    </xf>
    <xf numFmtId="176" fontId="2" fillId="0" borderId="3" xfId="100" applyFont="1" applyBorder="1" applyAlignment="1">
      <alignment horizontal="center" wrapText="1"/>
    </xf>
    <xf numFmtId="176" fontId="1" fillId="0" borderId="3" xfId="100" applyFont="1" applyBorder="1" applyAlignment="1">
      <alignment wrapText="1"/>
    </xf>
    <xf numFmtId="176" fontId="2" fillId="0" borderId="3" xfId="100" applyFont="1" applyBorder="1" applyAlignment="1">
      <alignment horizontal="center"/>
    </xf>
    <xf numFmtId="176" fontId="1" fillId="0" borderId="3" xfId="418" applyFont="1" applyBorder="1" applyAlignment="1">
      <alignment horizontal="left" vertical="center"/>
    </xf>
    <xf numFmtId="176" fontId="1" fillId="0" borderId="3" xfId="100" applyFont="1" applyBorder="1" applyAlignment="1">
      <alignment horizontal="center"/>
    </xf>
    <xf numFmtId="176" fontId="1" fillId="0" borderId="3" xfId="100" applyFont="1" applyBorder="1" applyAlignment="1">
      <alignment vertical="center" wrapText="1"/>
    </xf>
    <xf numFmtId="176" fontId="1" fillId="0" borderId="3" xfId="100" applyFont="1" applyBorder="1"/>
    <xf numFmtId="176" fontId="1" fillId="5" borderId="2" xfId="1078" applyFont="1" applyFill="1" applyBorder="1" applyAlignment="1">
      <alignment horizontal="left" vertical="center" wrapText="1"/>
    </xf>
    <xf numFmtId="179" fontId="1" fillId="5" borderId="3" xfId="1078" applyNumberFormat="1" applyFont="1" applyFill="1" applyBorder="1" applyAlignment="1">
      <alignment horizontal="center" vertical="center" wrapText="1"/>
    </xf>
    <xf numFmtId="176" fontId="2" fillId="7" borderId="0" xfId="100" applyFont="1" applyFill="1" applyAlignment="1">
      <alignment horizontal="left" wrapText="1"/>
    </xf>
    <xf numFmtId="176" fontId="2" fillId="7" borderId="0" xfId="100" applyFont="1" applyFill="1" applyAlignment="1">
      <alignment wrapText="1"/>
    </xf>
    <xf numFmtId="176" fontId="2" fillId="7" borderId="0" xfId="100" applyFont="1" applyFill="1" applyAlignment="1">
      <alignment horizontal="center" wrapText="1"/>
    </xf>
    <xf numFmtId="43" fontId="1" fillId="0" borderId="3" xfId="24" applyFont="1" applyFill="1" applyBorder="1" applyAlignment="1">
      <alignment horizontal="center" vertical="center" wrapText="1"/>
    </xf>
    <xf numFmtId="176" fontId="1" fillId="0" borderId="3" xfId="24" applyNumberFormat="1" applyFont="1" applyFill="1" applyBorder="1" applyAlignment="1">
      <alignment horizontal="center" vertical="center" wrapText="1"/>
    </xf>
    <xf numFmtId="40" fontId="1" fillId="0" borderId="0" xfId="100" applyNumberFormat="1" applyFont="1" applyAlignment="1">
      <alignment horizontal="right" wrapText="1"/>
    </xf>
    <xf numFmtId="176" fontId="4" fillId="0" borderId="0" xfId="1078" applyFont="1" applyAlignment="1">
      <alignment vertical="center" wrapText="1"/>
    </xf>
    <xf numFmtId="40" fontId="1" fillId="0" borderId="3" xfId="1078" applyNumberFormat="1" applyFont="1" applyBorder="1" applyAlignment="1">
      <alignment horizontal="right" wrapText="1"/>
    </xf>
    <xf numFmtId="40" fontId="2" fillId="0" borderId="3" xfId="100" applyNumberFormat="1" applyFont="1" applyBorder="1" applyAlignment="1">
      <alignment horizontal="right" wrapText="1"/>
    </xf>
    <xf numFmtId="40" fontId="4" fillId="5" borderId="3" xfId="1078" applyNumberFormat="1" applyFont="1" applyFill="1" applyBorder="1" applyAlignment="1">
      <alignment horizontal="right" vertical="center" wrapText="1"/>
    </xf>
    <xf numFmtId="40" fontId="6" fillId="0" borderId="3" xfId="1078" applyNumberFormat="1" applyFont="1" applyBorder="1" applyAlignment="1">
      <alignment horizontal="right" vertical="center" wrapText="1"/>
    </xf>
    <xf numFmtId="40" fontId="2" fillId="7" borderId="0" xfId="100" applyNumberFormat="1" applyFont="1" applyFill="1" applyAlignment="1">
      <alignment horizontal="right" wrapText="1"/>
    </xf>
    <xf numFmtId="176" fontId="7" fillId="0" borderId="3" xfId="1078" applyFont="1" applyBorder="1" applyAlignment="1">
      <alignment horizontal="left" vertical="center" wrapText="1"/>
    </xf>
    <xf numFmtId="176" fontId="1" fillId="0" borderId="3" xfId="100" applyFont="1" applyBorder="1" applyAlignment="1">
      <alignment horizontal="left" wrapText="1"/>
    </xf>
    <xf numFmtId="176" fontId="1" fillId="0" borderId="3" xfId="100" applyFont="1" applyBorder="1" applyAlignment="1">
      <alignment horizontal="center" wrapText="1"/>
    </xf>
    <xf numFmtId="180" fontId="1" fillId="0" borderId="3" xfId="100" applyNumberFormat="1" applyFont="1" applyBorder="1" applyAlignment="1">
      <alignment horizontal="right" wrapText="1"/>
    </xf>
    <xf numFmtId="176" fontId="1" fillId="5" borderId="3" xfId="1078" applyFont="1" applyFill="1" applyBorder="1" applyAlignment="1">
      <alignment horizontal="center" vertical="center"/>
    </xf>
    <xf numFmtId="176" fontId="1" fillId="7" borderId="0" xfId="100" applyFont="1" applyFill="1" applyAlignment="1">
      <alignment horizontal="left" wrapText="1"/>
    </xf>
    <xf numFmtId="176" fontId="1" fillId="7" borderId="0" xfId="100" applyFont="1" applyFill="1" applyAlignment="1">
      <alignment wrapText="1"/>
    </xf>
    <xf numFmtId="176" fontId="1" fillId="7" borderId="0" xfId="100" applyFont="1" applyFill="1" applyAlignment="1">
      <alignment horizontal="center" wrapText="1"/>
    </xf>
    <xf numFmtId="180" fontId="1" fillId="7" borderId="0" xfId="100" applyNumberFormat="1" applyFont="1" applyFill="1" applyAlignment="1">
      <alignment horizontal="right" wrapText="1"/>
    </xf>
    <xf numFmtId="176" fontId="2" fillId="0" borderId="0" xfId="100" applyFont="1" applyAlignment="1">
      <alignment horizontal="center" wrapText="1"/>
    </xf>
    <xf numFmtId="40" fontId="1" fillId="0" borderId="3" xfId="100" applyNumberFormat="1" applyFont="1" applyBorder="1" applyAlignment="1">
      <alignment horizontal="right"/>
    </xf>
    <xf numFmtId="40" fontId="4" fillId="0" borderId="3" xfId="1078" applyNumberFormat="1" applyFont="1" applyBorder="1" applyAlignment="1">
      <alignment horizontal="right" vertical="center"/>
    </xf>
    <xf numFmtId="176" fontId="1" fillId="7" borderId="0" xfId="100" applyFont="1" applyFill="1" applyAlignment="1">
      <alignment horizontal="right" wrapText="1"/>
    </xf>
    <xf numFmtId="40" fontId="2" fillId="0" borderId="0" xfId="100" applyNumberFormat="1" applyFont="1" applyAlignment="1">
      <alignment horizontal="right" wrapText="1"/>
    </xf>
    <xf numFmtId="176" fontId="8" fillId="0" borderId="0" xfId="1078" applyFont="1" applyAlignment="1">
      <alignment vertical="center" wrapText="1"/>
    </xf>
    <xf numFmtId="176" fontId="9" fillId="0" borderId="0" xfId="0" applyFont="1" applyAlignment="1">
      <alignment wrapText="1"/>
    </xf>
    <xf numFmtId="176" fontId="5" fillId="0" borderId="0" xfId="1078" applyFont="1" applyAlignment="1">
      <alignment wrapText="1"/>
    </xf>
    <xf numFmtId="176" fontId="1" fillId="5" borderId="0" xfId="1078" applyFont="1" applyFill="1" applyAlignment="1">
      <alignment wrapText="1"/>
    </xf>
    <xf numFmtId="176" fontId="1" fillId="0" borderId="0" xfId="100" applyFont="1" applyAlignment="1">
      <alignment vertical="center" wrapText="1"/>
    </xf>
    <xf numFmtId="176" fontId="1" fillId="0" borderId="0" xfId="100" applyFont="1" applyAlignment="1">
      <alignment vertical="center"/>
    </xf>
    <xf numFmtId="176" fontId="10" fillId="0" borderId="0" xfId="100" applyFont="1" applyAlignment="1">
      <alignment wrapText="1"/>
    </xf>
    <xf numFmtId="176" fontId="10" fillId="0" borderId="0" xfId="1078" applyFont="1" applyAlignment="1">
      <alignment vertical="center" wrapText="1"/>
    </xf>
    <xf numFmtId="176" fontId="10" fillId="0" borderId="0" xfId="1078" applyFont="1" applyAlignment="1">
      <alignment wrapText="1"/>
    </xf>
    <xf numFmtId="176" fontId="10" fillId="5" borderId="0" xfId="1078" applyFont="1" applyFill="1" applyAlignment="1">
      <alignment wrapText="1"/>
    </xf>
    <xf numFmtId="176" fontId="11" fillId="0" borderId="0" xfId="0" applyFont="1"/>
    <xf numFmtId="176" fontId="10" fillId="0" borderId="0" xfId="1078" applyFont="1" applyAlignment="1">
      <alignment vertical="center"/>
    </xf>
    <xf numFmtId="180" fontId="1" fillId="0" borderId="0" xfId="100" applyNumberFormat="1" applyFont="1" applyAlignment="1">
      <alignment horizontal="right" wrapText="1"/>
    </xf>
    <xf numFmtId="176" fontId="1" fillId="0" borderId="0" xfId="100" applyFont="1" applyAlignment="1">
      <alignment horizontal="right" wrapText="1"/>
    </xf>
    <xf numFmtId="180" fontId="4" fillId="0" borderId="3" xfId="1078" applyNumberFormat="1" applyFont="1" applyBorder="1" applyAlignment="1">
      <alignment horizontal="right" vertical="center" wrapText="1"/>
    </xf>
    <xf numFmtId="180" fontId="4" fillId="0" borderId="3" xfId="1078" applyNumberFormat="1" applyFont="1" applyBorder="1" applyAlignment="1">
      <alignment horizontal="right" wrapText="1"/>
    </xf>
    <xf numFmtId="180" fontId="1" fillId="0" borderId="3" xfId="1078" applyNumberFormat="1" applyFont="1" applyBorder="1" applyAlignment="1">
      <alignment horizontal="right" wrapText="1"/>
    </xf>
    <xf numFmtId="176" fontId="9" fillId="0" borderId="3" xfId="100" applyFont="1" applyBorder="1" applyAlignment="1">
      <alignment horizontal="left" wrapText="1"/>
    </xf>
    <xf numFmtId="176" fontId="9" fillId="0" borderId="3" xfId="100" applyFont="1" applyBorder="1" applyAlignment="1">
      <alignment wrapText="1"/>
    </xf>
    <xf numFmtId="176" fontId="9" fillId="0" borderId="3" xfId="100" applyFont="1" applyBorder="1" applyAlignment="1">
      <alignment horizontal="center" wrapText="1"/>
    </xf>
    <xf numFmtId="180" fontId="9" fillId="0" borderId="3" xfId="100" applyNumberFormat="1" applyFont="1" applyBorder="1" applyAlignment="1">
      <alignment horizontal="right" wrapText="1"/>
    </xf>
    <xf numFmtId="38" fontId="9" fillId="0" borderId="3" xfId="100" applyNumberFormat="1" applyFont="1" applyBorder="1" applyAlignment="1">
      <alignment wrapText="1"/>
    </xf>
    <xf numFmtId="9" fontId="9" fillId="0" borderId="3" xfId="100" applyNumberFormat="1" applyFont="1" applyBorder="1" applyAlignment="1">
      <alignment wrapText="1"/>
    </xf>
    <xf numFmtId="40" fontId="9" fillId="0" borderId="3" xfId="100" applyNumberFormat="1" applyFont="1" applyBorder="1" applyAlignment="1">
      <alignment wrapText="1"/>
    </xf>
    <xf numFmtId="180" fontId="1" fillId="5" borderId="3" xfId="1078" applyNumberFormat="1" applyFont="1" applyFill="1" applyBorder="1" applyAlignment="1">
      <alignment horizontal="right" vertical="center" wrapText="1"/>
    </xf>
    <xf numFmtId="40" fontId="1" fillId="5" borderId="3" xfId="1078" applyNumberFormat="1" applyFont="1" applyFill="1" applyBorder="1" applyAlignment="1">
      <alignment horizontal="center" vertical="center" wrapText="1"/>
    </xf>
    <xf numFmtId="176" fontId="1" fillId="7" borderId="5" xfId="1078" applyFont="1" applyFill="1" applyBorder="1" applyAlignment="1">
      <alignment horizontal="left" vertical="center" wrapText="1"/>
    </xf>
    <xf numFmtId="176" fontId="1" fillId="7" borderId="5" xfId="1078" applyFont="1" applyFill="1" applyBorder="1" applyAlignment="1">
      <alignment horizontal="center" vertical="center" wrapText="1"/>
    </xf>
    <xf numFmtId="180" fontId="1" fillId="7" borderId="5" xfId="1078" applyNumberFormat="1" applyFont="1" applyFill="1" applyBorder="1" applyAlignment="1">
      <alignment horizontal="right" vertical="center" wrapText="1"/>
    </xf>
    <xf numFmtId="180" fontId="1" fillId="0" borderId="3" xfId="24" applyNumberFormat="1" applyFont="1" applyFill="1" applyBorder="1" applyAlignment="1">
      <alignment horizontal="right" vertical="center" wrapText="1"/>
    </xf>
    <xf numFmtId="176" fontId="1" fillId="5" borderId="3" xfId="1078" applyFont="1" applyFill="1" applyBorder="1" applyAlignment="1">
      <alignment vertical="center" wrapText="1"/>
    </xf>
    <xf numFmtId="43" fontId="1" fillId="5" borderId="3" xfId="24" applyFont="1" applyFill="1" applyBorder="1" applyAlignment="1">
      <alignment horizontal="center" vertical="center" wrapText="1"/>
    </xf>
    <xf numFmtId="180" fontId="1" fillId="5" borderId="3" xfId="24" applyNumberFormat="1" applyFont="1" applyFill="1" applyBorder="1" applyAlignment="1">
      <alignment horizontal="right" vertical="center" wrapText="1"/>
    </xf>
    <xf numFmtId="176" fontId="1" fillId="5" borderId="3" xfId="24" applyNumberFormat="1" applyFont="1" applyFill="1" applyBorder="1" applyAlignment="1">
      <alignment horizontal="center" vertical="center" wrapText="1"/>
    </xf>
    <xf numFmtId="180" fontId="5" fillId="0" borderId="3" xfId="24" applyNumberFormat="1" applyFont="1" applyFill="1" applyBorder="1" applyAlignment="1">
      <alignment horizontal="right" vertical="center" wrapText="1"/>
    </xf>
    <xf numFmtId="176" fontId="5" fillId="0" borderId="3" xfId="24" applyNumberFormat="1" applyFont="1" applyFill="1" applyBorder="1" applyAlignment="1">
      <alignment horizontal="center" vertical="center" wrapText="1"/>
    </xf>
    <xf numFmtId="176" fontId="1" fillId="2" borderId="0" xfId="100" applyFont="1" applyFill="1" applyAlignment="1">
      <alignment horizontal="left" wrapText="1"/>
    </xf>
    <xf numFmtId="176" fontId="1" fillId="2" borderId="0" xfId="100" applyFont="1" applyFill="1" applyAlignment="1">
      <alignment wrapText="1"/>
    </xf>
    <xf numFmtId="176" fontId="1" fillId="2" borderId="0" xfId="100" applyFont="1" applyFill="1" applyAlignment="1">
      <alignment horizontal="center" wrapText="1"/>
    </xf>
    <xf numFmtId="180" fontId="1" fillId="2" borderId="0" xfId="100" applyNumberFormat="1" applyFont="1" applyFill="1" applyAlignment="1">
      <alignment horizontal="right" wrapText="1"/>
    </xf>
    <xf numFmtId="176" fontId="1" fillId="5" borderId="2" xfId="1078" applyFont="1" applyFill="1" applyBorder="1" applyAlignment="1">
      <alignment horizontal="left" vertical="center"/>
    </xf>
    <xf numFmtId="176" fontId="1" fillId="0" borderId="3" xfId="1078" applyFont="1" applyBorder="1" applyAlignment="1">
      <alignment horizontal="center" vertical="center"/>
    </xf>
    <xf numFmtId="43" fontId="1" fillId="0" borderId="3" xfId="24" applyFont="1" applyFill="1" applyBorder="1" applyAlignment="1">
      <alignment horizontal="center" vertical="center"/>
    </xf>
    <xf numFmtId="180" fontId="1" fillId="0" borderId="3" xfId="24" applyNumberFormat="1" applyFont="1" applyFill="1" applyBorder="1" applyAlignment="1">
      <alignment horizontal="right" vertical="center"/>
    </xf>
    <xf numFmtId="176" fontId="1" fillId="0" borderId="3" xfId="24" applyNumberFormat="1" applyFont="1" applyFill="1" applyBorder="1" applyAlignment="1">
      <alignment horizontal="center" vertical="center"/>
    </xf>
    <xf numFmtId="179" fontId="1" fillId="5" borderId="3" xfId="1078" applyNumberFormat="1" applyFont="1" applyFill="1" applyBorder="1" applyAlignment="1">
      <alignment horizontal="center" vertical="center"/>
    </xf>
    <xf numFmtId="180" fontId="1" fillId="5" borderId="3" xfId="1078" applyNumberFormat="1" applyFont="1" applyFill="1" applyBorder="1" applyAlignment="1">
      <alignment horizontal="right" vertical="center"/>
    </xf>
    <xf numFmtId="176" fontId="1" fillId="0" borderId="3" xfId="1078" applyFont="1" applyBorder="1" applyAlignment="1">
      <alignment horizontal="right" wrapText="1"/>
    </xf>
    <xf numFmtId="40" fontId="9" fillId="0" borderId="3" xfId="100" applyNumberFormat="1" applyFont="1" applyBorder="1" applyAlignment="1">
      <alignment horizontal="right" wrapText="1"/>
    </xf>
    <xf numFmtId="40" fontId="6" fillId="7" borderId="5" xfId="1078" applyNumberFormat="1" applyFont="1" applyFill="1" applyBorder="1" applyAlignment="1">
      <alignment horizontal="right" vertical="center" wrapText="1"/>
    </xf>
    <xf numFmtId="40" fontId="1" fillId="0" borderId="3" xfId="1078" applyNumberFormat="1" applyFont="1" applyBorder="1" applyAlignment="1">
      <alignment horizontal="right" vertical="center" wrapText="1"/>
    </xf>
    <xf numFmtId="176" fontId="1" fillId="2" borderId="0" xfId="100" applyFont="1" applyFill="1" applyAlignment="1">
      <alignment horizontal="right" wrapText="1"/>
    </xf>
    <xf numFmtId="40" fontId="1" fillId="0" borderId="3" xfId="24" applyNumberFormat="1" applyFont="1" applyFill="1" applyBorder="1" applyAlignment="1">
      <alignment horizontal="right" vertical="center"/>
    </xf>
    <xf numFmtId="40" fontId="4" fillId="5" borderId="3" xfId="1078" applyNumberFormat="1" applyFont="1" applyFill="1" applyBorder="1" applyAlignment="1">
      <alignment horizontal="right" vertical="center"/>
    </xf>
    <xf numFmtId="40" fontId="6" fillId="0" borderId="8" xfId="1078" applyNumberFormat="1" applyFont="1" applyBorder="1" applyAlignment="1">
      <alignment horizontal="right" vertical="center"/>
    </xf>
    <xf numFmtId="176" fontId="1" fillId="0" borderId="3" xfId="418" applyFont="1" applyBorder="1" applyAlignment="1">
      <alignment vertical="center" wrapText="1"/>
    </xf>
    <xf numFmtId="39" fontId="1" fillId="0" borderId="3" xfId="418" applyNumberFormat="1" applyFont="1" applyBorder="1" applyAlignment="1">
      <alignment horizontal="center" vertical="center" wrapText="1"/>
    </xf>
    <xf numFmtId="176" fontId="1" fillId="0" borderId="3" xfId="100" applyFont="1" applyBorder="1" applyAlignment="1">
      <alignment horizontal="center" vertical="center" wrapText="1"/>
    </xf>
    <xf numFmtId="43" fontId="8" fillId="0" borderId="3" xfId="24" applyFont="1" applyFill="1" applyBorder="1" applyAlignment="1">
      <alignment horizontal="center" vertical="center" wrapText="1"/>
    </xf>
    <xf numFmtId="176" fontId="1" fillId="0" borderId="3" xfId="100" applyFont="1" applyBorder="1" applyAlignment="1">
      <alignment vertical="center"/>
    </xf>
    <xf numFmtId="176" fontId="1" fillId="0" borderId="3" xfId="418" applyFont="1" applyBorder="1" applyAlignment="1">
      <alignment horizontal="center" vertical="center"/>
    </xf>
    <xf numFmtId="180" fontId="1" fillId="0" borderId="3" xfId="100" applyNumberFormat="1" applyFont="1" applyBorder="1" applyAlignment="1">
      <alignment horizontal="right" vertical="center"/>
    </xf>
    <xf numFmtId="176" fontId="1" fillId="0" borderId="3" xfId="100" applyFont="1" applyBorder="1" applyAlignment="1">
      <alignment horizontal="center" vertical="center"/>
    </xf>
    <xf numFmtId="176" fontId="1" fillId="5" borderId="3" xfId="418" applyFont="1" applyFill="1" applyBorder="1" applyAlignment="1">
      <alignment horizontal="center" vertical="center"/>
    </xf>
    <xf numFmtId="179" fontId="1" fillId="5" borderId="3" xfId="418" applyNumberFormat="1" applyFont="1" applyFill="1" applyBorder="1" applyAlignment="1">
      <alignment horizontal="center" vertical="center"/>
    </xf>
    <xf numFmtId="180" fontId="2" fillId="0" borderId="3" xfId="100" applyNumberFormat="1" applyFont="1" applyBorder="1" applyAlignment="1">
      <alignment horizontal="right"/>
    </xf>
    <xf numFmtId="180" fontId="1" fillId="0" borderId="3" xfId="100" applyNumberFormat="1" applyFont="1" applyBorder="1" applyAlignment="1">
      <alignment horizontal="right"/>
    </xf>
    <xf numFmtId="40" fontId="1" fillId="0" borderId="3" xfId="1078" applyNumberFormat="1" applyFont="1" applyBorder="1" applyAlignment="1">
      <alignment horizontal="right" vertical="center"/>
    </xf>
    <xf numFmtId="176" fontId="10" fillId="0" borderId="0" xfId="100" applyFont="1" applyAlignment="1">
      <alignment horizontal="left" wrapText="1"/>
    </xf>
    <xf numFmtId="176" fontId="10" fillId="5" borderId="2" xfId="1078" applyFont="1" applyFill="1" applyBorder="1" applyAlignment="1">
      <alignment horizontal="left" vertical="center" wrapText="1"/>
    </xf>
    <xf numFmtId="176" fontId="10" fillId="0" borderId="3" xfId="1078" applyFont="1" applyBorder="1" applyAlignment="1">
      <alignment horizontal="left" vertical="center" wrapText="1"/>
    </xf>
    <xf numFmtId="176" fontId="10" fillId="5" borderId="3" xfId="1078" applyFont="1" applyFill="1" applyBorder="1" applyAlignment="1">
      <alignment horizontal="left" vertical="center" wrapText="1"/>
    </xf>
    <xf numFmtId="179" fontId="10" fillId="5" borderId="3" xfId="1078" applyNumberFormat="1" applyFont="1" applyFill="1" applyBorder="1" applyAlignment="1">
      <alignment horizontal="center" vertical="center" wrapText="1"/>
    </xf>
    <xf numFmtId="176" fontId="10" fillId="5" borderId="3" xfId="1078" applyFont="1" applyFill="1" applyBorder="1" applyAlignment="1">
      <alignment horizontal="center" vertical="center" wrapText="1"/>
    </xf>
    <xf numFmtId="180" fontId="10" fillId="0" borderId="3" xfId="24" applyNumberFormat="1" applyFont="1" applyFill="1" applyBorder="1" applyAlignment="1">
      <alignment horizontal="right" vertical="center" wrapText="1"/>
    </xf>
    <xf numFmtId="176" fontId="10" fillId="0" borderId="3" xfId="1078" applyFont="1" applyBorder="1" applyAlignment="1">
      <alignment vertical="center" wrapText="1"/>
    </xf>
    <xf numFmtId="176" fontId="10" fillId="0" borderId="3" xfId="1078" applyFont="1" applyBorder="1" applyAlignment="1">
      <alignment horizontal="center" vertical="center" wrapText="1"/>
    </xf>
    <xf numFmtId="43" fontId="10" fillId="0" borderId="3" xfId="24" applyFont="1" applyFill="1" applyBorder="1" applyAlignment="1">
      <alignment horizontal="center" vertical="center" wrapText="1"/>
    </xf>
    <xf numFmtId="176" fontId="10" fillId="5" borderId="3" xfId="1078" applyFont="1" applyFill="1" applyBorder="1" applyAlignment="1">
      <alignment vertical="center" wrapText="1"/>
    </xf>
    <xf numFmtId="43" fontId="10" fillId="5" borderId="3" xfId="24" applyFont="1" applyFill="1" applyBorder="1" applyAlignment="1">
      <alignment horizontal="center" vertical="center" wrapText="1"/>
    </xf>
    <xf numFmtId="180" fontId="10" fillId="5" borderId="3" xfId="24" applyNumberFormat="1" applyFont="1" applyFill="1" applyBorder="1" applyAlignment="1">
      <alignment horizontal="right" vertical="center" wrapText="1"/>
    </xf>
    <xf numFmtId="179" fontId="10" fillId="0" borderId="3" xfId="1078" applyNumberFormat="1" applyFont="1" applyBorder="1" applyAlignment="1">
      <alignment horizontal="center" vertical="center" wrapText="1"/>
    </xf>
    <xf numFmtId="176" fontId="10" fillId="0" borderId="8" xfId="100" applyFont="1" applyBorder="1" applyAlignment="1">
      <alignment horizontal="left" vertical="center" wrapText="1"/>
    </xf>
    <xf numFmtId="176" fontId="10" fillId="0" borderId="3" xfId="100" applyFont="1" applyBorder="1"/>
    <xf numFmtId="176" fontId="10" fillId="0" borderId="3" xfId="100" applyFont="1" applyBorder="1" applyAlignment="1">
      <alignment horizontal="center"/>
    </xf>
    <xf numFmtId="180" fontId="10" fillId="0" borderId="3" xfId="100" applyNumberFormat="1" applyFont="1" applyBorder="1" applyAlignment="1">
      <alignment horizontal="right"/>
    </xf>
    <xf numFmtId="176" fontId="10" fillId="0" borderId="3" xfId="100" applyFont="1" applyBorder="1" applyAlignment="1">
      <alignment vertical="center" wrapText="1"/>
    </xf>
    <xf numFmtId="176" fontId="10" fillId="5" borderId="3" xfId="1078" applyFont="1" applyFill="1" applyBorder="1" applyAlignment="1">
      <alignment horizontal="center" vertical="center"/>
    </xf>
    <xf numFmtId="179" fontId="10" fillId="5" borderId="3" xfId="1078" applyNumberFormat="1" applyFont="1" applyFill="1" applyBorder="1" applyAlignment="1">
      <alignment horizontal="center" vertical="center"/>
    </xf>
    <xf numFmtId="180" fontId="10" fillId="5" borderId="3" xfId="1078" applyNumberFormat="1" applyFont="1" applyFill="1" applyBorder="1" applyAlignment="1">
      <alignment horizontal="right" vertical="center"/>
    </xf>
    <xf numFmtId="176" fontId="10" fillId="2" borderId="0" xfId="100" applyFont="1" applyFill="1" applyAlignment="1">
      <alignment horizontal="left" wrapText="1"/>
    </xf>
    <xf numFmtId="176" fontId="10" fillId="2" borderId="0" xfId="100" applyFont="1" applyFill="1" applyAlignment="1">
      <alignment wrapText="1"/>
    </xf>
    <xf numFmtId="176" fontId="10" fillId="2" borderId="0" xfId="100" applyFont="1" applyFill="1" applyAlignment="1">
      <alignment horizontal="center" wrapText="1"/>
    </xf>
    <xf numFmtId="180" fontId="10" fillId="2" borderId="0" xfId="100" applyNumberFormat="1" applyFont="1" applyFill="1" applyAlignment="1">
      <alignment horizontal="right" wrapText="1"/>
    </xf>
    <xf numFmtId="176" fontId="10" fillId="0" borderId="3" xfId="100" applyFont="1" applyBorder="1" applyAlignment="1">
      <alignment horizontal="left" wrapText="1"/>
    </xf>
    <xf numFmtId="176" fontId="10" fillId="0" borderId="3" xfId="100" applyFont="1" applyBorder="1" applyAlignment="1">
      <alignment wrapText="1"/>
    </xf>
    <xf numFmtId="176" fontId="10" fillId="0" borderId="3" xfId="100" applyFont="1" applyBorder="1" applyAlignment="1">
      <alignment horizontal="center" wrapText="1"/>
    </xf>
    <xf numFmtId="180" fontId="10" fillId="0" borderId="3" xfId="100" applyNumberFormat="1" applyFont="1" applyBorder="1" applyAlignment="1">
      <alignment horizontal="right" wrapText="1"/>
    </xf>
    <xf numFmtId="176" fontId="10" fillId="7" borderId="0" xfId="100" applyFont="1" applyFill="1" applyAlignment="1">
      <alignment horizontal="left" wrapText="1"/>
    </xf>
    <xf numFmtId="176" fontId="10" fillId="7" borderId="0" xfId="100" applyFont="1" applyFill="1" applyAlignment="1">
      <alignment wrapText="1"/>
    </xf>
    <xf numFmtId="176" fontId="10" fillId="7" borderId="0" xfId="100" applyFont="1" applyFill="1" applyAlignment="1">
      <alignment horizontal="center" wrapText="1"/>
    </xf>
    <xf numFmtId="180" fontId="10" fillId="7" borderId="0" xfId="100" applyNumberFormat="1" applyFont="1" applyFill="1" applyAlignment="1">
      <alignment horizontal="right" wrapText="1"/>
    </xf>
    <xf numFmtId="176" fontId="10" fillId="0" borderId="0" xfId="100" applyFont="1" applyAlignment="1">
      <alignment horizontal="center" wrapText="1"/>
    </xf>
    <xf numFmtId="180" fontId="10" fillId="0" borderId="0" xfId="100" applyNumberFormat="1" applyFont="1" applyAlignment="1">
      <alignment horizontal="right" wrapText="1"/>
    </xf>
    <xf numFmtId="40" fontId="10" fillId="0" borderId="3" xfId="1078" applyNumberFormat="1" applyFont="1" applyBorder="1" applyAlignment="1">
      <alignment horizontal="right" vertical="center" wrapText="1"/>
    </xf>
    <xf numFmtId="40" fontId="10" fillId="0" borderId="3" xfId="24" applyNumberFormat="1" applyFont="1" applyFill="1" applyBorder="1" applyAlignment="1">
      <alignment horizontal="right" vertical="center" wrapText="1"/>
    </xf>
    <xf numFmtId="40" fontId="10" fillId="5" borderId="3" xfId="24" applyNumberFormat="1" applyFont="1" applyFill="1" applyBorder="1" applyAlignment="1">
      <alignment horizontal="right" vertical="center" wrapText="1"/>
    </xf>
    <xf numFmtId="40" fontId="10" fillId="5" borderId="3" xfId="1078" applyNumberFormat="1" applyFont="1" applyFill="1" applyBorder="1" applyAlignment="1">
      <alignment horizontal="right" vertical="center" wrapText="1"/>
    </xf>
    <xf numFmtId="40" fontId="10" fillId="0" borderId="3" xfId="100" applyNumberFormat="1" applyFont="1" applyBorder="1" applyAlignment="1">
      <alignment horizontal="right"/>
    </xf>
    <xf numFmtId="40" fontId="14" fillId="5" borderId="3" xfId="1078" applyNumberFormat="1" applyFont="1" applyFill="1" applyBorder="1" applyAlignment="1">
      <alignment horizontal="right" vertical="center"/>
    </xf>
    <xf numFmtId="40" fontId="14" fillId="0" borderId="3" xfId="1078" applyNumberFormat="1" applyFont="1" applyBorder="1" applyAlignment="1">
      <alignment horizontal="right" vertical="center" wrapText="1"/>
    </xf>
    <xf numFmtId="176" fontId="10" fillId="2" borderId="0" xfId="100" applyFont="1" applyFill="1" applyAlignment="1">
      <alignment horizontal="right" wrapText="1"/>
    </xf>
    <xf numFmtId="40" fontId="14" fillId="0" borderId="3" xfId="1078" applyNumberFormat="1" applyFont="1" applyBorder="1" applyAlignment="1">
      <alignment horizontal="right" vertical="center"/>
    </xf>
    <xf numFmtId="176" fontId="10" fillId="7" borderId="0" xfId="100" applyFont="1" applyFill="1" applyAlignment="1">
      <alignment horizontal="right" wrapText="1"/>
    </xf>
    <xf numFmtId="176" fontId="10" fillId="0" borderId="0" xfId="100" applyFont="1" applyAlignment="1">
      <alignment horizontal="right" wrapText="1"/>
    </xf>
    <xf numFmtId="38" fontId="15" fillId="0" borderId="0" xfId="0" applyNumberFormat="1" applyFont="1" applyAlignment="1">
      <alignment horizontal="center" vertical="center"/>
    </xf>
    <xf numFmtId="38" fontId="15" fillId="0" borderId="0" xfId="0" applyNumberFormat="1" applyFont="1" applyAlignment="1">
      <alignment horizontal="center" vertical="center" wrapText="1"/>
    </xf>
    <xf numFmtId="176" fontId="16" fillId="0" borderId="0" xfId="0" applyFont="1" applyAlignment="1">
      <alignment horizontal="center" vertical="center" wrapText="1"/>
    </xf>
    <xf numFmtId="38" fontId="17" fillId="0" borderId="0" xfId="0" applyNumberFormat="1" applyFont="1" applyAlignment="1">
      <alignment horizontal="center" vertical="center"/>
    </xf>
    <xf numFmtId="176" fontId="17" fillId="0" borderId="0" xfId="0" applyFont="1" applyAlignment="1">
      <alignment horizontal="center" vertical="center" wrapText="1"/>
    </xf>
    <xf numFmtId="38" fontId="16" fillId="0" borderId="0" xfId="0" applyNumberFormat="1" applyFont="1" applyAlignment="1">
      <alignment horizontal="center" vertical="center" wrapText="1"/>
    </xf>
    <xf numFmtId="38" fontId="17" fillId="0" borderId="0" xfId="0" applyNumberFormat="1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 wrapText="1"/>
    </xf>
    <xf numFmtId="181" fontId="17" fillId="0" borderId="0" xfId="0" applyNumberFormat="1" applyFont="1" applyAlignment="1">
      <alignment horizontal="center" vertical="center" wrapText="1"/>
    </xf>
    <xf numFmtId="49" fontId="17" fillId="0" borderId="0" xfId="18" applyNumberFormat="1" applyFont="1" applyFill="1" applyAlignment="1">
      <alignment horizontal="center" vertical="center" wrapText="1"/>
    </xf>
    <xf numFmtId="181" fontId="15" fillId="9" borderId="12" xfId="0" applyNumberFormat="1" applyFont="1" applyFill="1" applyBorder="1" applyAlignment="1">
      <alignment horizontal="center" vertical="center" wrapText="1"/>
    </xf>
    <xf numFmtId="181" fontId="15" fillId="0" borderId="12" xfId="0" applyNumberFormat="1" applyFont="1" applyBorder="1" applyAlignment="1">
      <alignment horizontal="center" vertical="center" wrapText="1"/>
    </xf>
    <xf numFmtId="1" fontId="17" fillId="0" borderId="3" xfId="0" applyNumberFormat="1" applyFont="1" applyBorder="1" applyAlignment="1">
      <alignment horizontal="center" vertical="center"/>
    </xf>
    <xf numFmtId="176" fontId="17" fillId="0" borderId="3" xfId="0" applyFont="1" applyBorder="1" applyAlignment="1">
      <alignment horizontal="center" vertical="center"/>
    </xf>
    <xf numFmtId="181" fontId="17" fillId="0" borderId="3" xfId="0" applyNumberFormat="1" applyFont="1" applyBorder="1" applyAlignment="1">
      <alignment horizontal="center" vertical="center"/>
    </xf>
    <xf numFmtId="49" fontId="17" fillId="0" borderId="3" xfId="18" applyNumberFormat="1" applyFont="1" applyFill="1" applyBorder="1" applyAlignment="1">
      <alignment horizontal="center" vertical="center"/>
    </xf>
    <xf numFmtId="181" fontId="17" fillId="0" borderId="12" xfId="100" applyNumberFormat="1" applyFont="1" applyBorder="1" applyAlignment="1">
      <alignment horizontal="center" vertical="center" wrapText="1"/>
    </xf>
    <xf numFmtId="181" fontId="15" fillId="10" borderId="12" xfId="100" applyNumberFormat="1" applyFont="1" applyFill="1" applyBorder="1" applyAlignment="1">
      <alignment horizontal="center" vertical="center" wrapText="1"/>
    </xf>
    <xf numFmtId="176" fontId="15" fillId="9" borderId="12" xfId="1078" applyFont="1" applyFill="1" applyBorder="1" applyAlignment="1">
      <alignment horizontal="center" vertical="center" wrapText="1"/>
    </xf>
    <xf numFmtId="176" fontId="17" fillId="0" borderId="2" xfId="1078" applyFont="1" applyBorder="1" applyAlignment="1">
      <alignment horizontal="center" vertical="center" wrapText="1"/>
    </xf>
    <xf numFmtId="1" fontId="17" fillId="0" borderId="3" xfId="479" applyNumberFormat="1" applyFont="1" applyBorder="1" applyAlignment="1">
      <alignment horizontal="center" vertical="center" wrapText="1"/>
    </xf>
    <xf numFmtId="176" fontId="17" fillId="0" borderId="3" xfId="479" applyFont="1" applyBorder="1" applyAlignment="1">
      <alignment horizontal="center" vertical="center" wrapText="1"/>
    </xf>
    <xf numFmtId="49" fontId="17" fillId="0" borderId="3" xfId="1010" applyNumberFormat="1" applyFont="1" applyFill="1" applyBorder="1" applyAlignment="1">
      <alignment horizontal="center" vertical="center"/>
    </xf>
    <xf numFmtId="176" fontId="17" fillId="0" borderId="2" xfId="479" applyFont="1" applyBorder="1" applyAlignment="1">
      <alignment horizontal="center" vertical="center"/>
    </xf>
    <xf numFmtId="176" fontId="17" fillId="0" borderId="2" xfId="0" applyFont="1" applyBorder="1" applyAlignment="1">
      <alignment horizontal="center" vertical="center"/>
    </xf>
    <xf numFmtId="176" fontId="17" fillId="0" borderId="2" xfId="101" applyFont="1" applyBorder="1" applyAlignment="1">
      <alignment horizontal="center" vertical="center" wrapText="1"/>
    </xf>
    <xf numFmtId="182" fontId="17" fillId="0" borderId="3" xfId="18" applyNumberFormat="1" applyFont="1" applyFill="1" applyBorder="1" applyAlignment="1">
      <alignment horizontal="center" vertical="center"/>
    </xf>
    <xf numFmtId="181" fontId="15" fillId="11" borderId="12" xfId="0" applyNumberFormat="1" applyFont="1" applyFill="1" applyBorder="1" applyAlignment="1">
      <alignment horizontal="center" vertical="center" wrapText="1"/>
    </xf>
    <xf numFmtId="181" fontId="15" fillId="11" borderId="16" xfId="0" applyNumberFormat="1" applyFont="1" applyFill="1" applyBorder="1" applyAlignment="1">
      <alignment horizontal="center" vertical="center" wrapText="1"/>
    </xf>
    <xf numFmtId="181" fontId="20" fillId="11" borderId="16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Border="1" applyAlignment="1">
      <alignment horizontal="center" vertical="center"/>
    </xf>
    <xf numFmtId="0" fontId="16" fillId="8" borderId="13" xfId="0" applyNumberFormat="1" applyFont="1" applyFill="1" applyBorder="1" applyAlignment="1">
      <alignment horizontal="center" vertical="center"/>
    </xf>
    <xf numFmtId="0" fontId="16" fillId="8" borderId="10" xfId="0" applyNumberFormat="1" applyFont="1" applyFill="1" applyBorder="1" applyAlignment="1">
      <alignment horizontal="center" vertical="center" wrapText="1"/>
    </xf>
    <xf numFmtId="181" fontId="16" fillId="8" borderId="10" xfId="0" applyNumberFormat="1" applyFont="1" applyFill="1" applyBorder="1" applyAlignment="1">
      <alignment horizontal="center" vertical="center" wrapText="1"/>
    </xf>
    <xf numFmtId="40" fontId="16" fillId="8" borderId="10" xfId="0" applyNumberFormat="1" applyFont="1" applyFill="1" applyBorder="1" applyAlignment="1">
      <alignment horizontal="center" vertical="center" wrapText="1"/>
    </xf>
    <xf numFmtId="181" fontId="16" fillId="8" borderId="30" xfId="0" applyNumberFormat="1" applyFont="1" applyFill="1" applyBorder="1" applyAlignment="1">
      <alignment horizontal="center" vertical="center" wrapText="1"/>
    </xf>
    <xf numFmtId="38" fontId="18" fillId="0" borderId="29" xfId="0" applyNumberFormat="1" applyFont="1" applyBorder="1" applyAlignment="1">
      <alignment horizontal="center" vertical="center"/>
    </xf>
    <xf numFmtId="0" fontId="16" fillId="8" borderId="10" xfId="0" applyNumberFormat="1" applyFont="1" applyFill="1" applyBorder="1" applyAlignment="1">
      <alignment horizontal="center" vertical="center" wrapText="1"/>
    </xf>
    <xf numFmtId="176" fontId="15" fillId="9" borderId="2" xfId="1078" applyFont="1" applyFill="1" applyBorder="1" applyAlignment="1">
      <alignment horizontal="left" vertical="center" wrapText="1"/>
    </xf>
    <xf numFmtId="176" fontId="15" fillId="9" borderId="3" xfId="1078" applyFont="1" applyFill="1" applyBorder="1" applyAlignment="1">
      <alignment horizontal="left" vertical="center" wrapText="1"/>
    </xf>
    <xf numFmtId="176" fontId="19" fillId="0" borderId="2" xfId="1078" applyFont="1" applyBorder="1" applyAlignment="1">
      <alignment horizontal="left" vertical="top" wrapText="1"/>
    </xf>
    <xf numFmtId="176" fontId="19" fillId="0" borderId="3" xfId="1078" applyFont="1" applyBorder="1" applyAlignment="1">
      <alignment horizontal="left" vertical="top" wrapText="1"/>
    </xf>
    <xf numFmtId="38" fontId="49" fillId="0" borderId="29" xfId="0" applyNumberFormat="1" applyFont="1" applyBorder="1" applyAlignment="1">
      <alignment horizontal="right" vertical="center"/>
    </xf>
    <xf numFmtId="38" fontId="48" fillId="0" borderId="29" xfId="0" applyNumberFormat="1" applyFont="1" applyBorder="1" applyAlignment="1">
      <alignment horizontal="right" vertical="center"/>
    </xf>
    <xf numFmtId="176" fontId="17" fillId="0" borderId="7" xfId="1078" applyFont="1" applyBorder="1" applyAlignment="1">
      <alignment horizontal="center" vertical="center" wrapText="1"/>
    </xf>
    <xf numFmtId="176" fontId="17" fillId="0" borderId="6" xfId="1078" applyFont="1" applyBorder="1" applyAlignment="1">
      <alignment horizontal="center" vertical="center" wrapText="1"/>
    </xf>
    <xf numFmtId="176" fontId="15" fillId="10" borderId="2" xfId="101" applyFont="1" applyFill="1" applyBorder="1" applyAlignment="1">
      <alignment horizontal="right" vertical="center" wrapText="1"/>
    </xf>
    <xf numFmtId="176" fontId="15" fillId="10" borderId="3" xfId="101" applyFont="1" applyFill="1" applyBorder="1" applyAlignment="1">
      <alignment horizontal="right" vertical="center" wrapText="1"/>
    </xf>
    <xf numFmtId="176" fontId="17" fillId="0" borderId="3" xfId="1078" applyFont="1" applyBorder="1" applyAlignment="1">
      <alignment horizontal="center" vertical="center" wrapText="1"/>
    </xf>
    <xf numFmtId="176" fontId="17" fillId="0" borderId="3" xfId="0" applyFont="1" applyBorder="1" applyAlignment="1">
      <alignment horizontal="center" vertical="center" wrapText="1"/>
    </xf>
    <xf numFmtId="176" fontId="17" fillId="0" borderId="3" xfId="479" applyFont="1" applyBorder="1" applyAlignment="1">
      <alignment horizontal="center" vertical="center"/>
    </xf>
    <xf numFmtId="38" fontId="17" fillId="0" borderId="3" xfId="1110" applyNumberFormat="1" applyFont="1" applyBorder="1" applyAlignment="1">
      <alignment horizontal="center" vertical="center" wrapText="1"/>
    </xf>
    <xf numFmtId="176" fontId="15" fillId="11" borderId="14" xfId="0" applyFont="1" applyFill="1" applyBorder="1" applyAlignment="1">
      <alignment horizontal="center" vertical="center" wrapText="1"/>
    </xf>
    <xf numFmtId="176" fontId="15" fillId="11" borderId="15" xfId="0" applyFont="1" applyFill="1" applyBorder="1" applyAlignment="1">
      <alignment horizontal="center" vertical="center" wrapText="1"/>
    </xf>
    <xf numFmtId="176" fontId="15" fillId="11" borderId="17" xfId="0" applyFont="1" applyFill="1" applyBorder="1" applyAlignment="1">
      <alignment horizontal="center" vertical="center" wrapText="1"/>
    </xf>
    <xf numFmtId="176" fontId="15" fillId="11" borderId="18" xfId="0" applyFont="1" applyFill="1" applyBorder="1" applyAlignment="1">
      <alignment horizontal="center" vertical="center" wrapText="1"/>
    </xf>
    <xf numFmtId="176" fontId="15" fillId="11" borderId="19" xfId="0" applyFont="1" applyFill="1" applyBorder="1" applyAlignment="1">
      <alignment horizontal="center" vertical="center" wrapText="1"/>
    </xf>
    <xf numFmtId="176" fontId="17" fillId="0" borderId="11" xfId="1078" applyFont="1" applyBorder="1" applyAlignment="1">
      <alignment horizontal="center" vertical="center" wrapText="1"/>
    </xf>
    <xf numFmtId="176" fontId="17" fillId="0" borderId="13" xfId="1078" applyFont="1" applyBorder="1" applyAlignment="1">
      <alignment horizontal="center" vertical="center" wrapText="1"/>
    </xf>
    <xf numFmtId="176" fontId="47" fillId="11" borderId="14" xfId="0" applyFont="1" applyFill="1" applyBorder="1" applyAlignment="1">
      <alignment horizontal="center" vertical="center" wrapText="1"/>
    </xf>
    <xf numFmtId="176" fontId="17" fillId="0" borderId="3" xfId="101" applyFont="1" applyBorder="1" applyAlignment="1">
      <alignment horizontal="center" vertical="center" wrapText="1"/>
    </xf>
    <xf numFmtId="176" fontId="15" fillId="11" borderId="2" xfId="0" applyFont="1" applyFill="1" applyBorder="1" applyAlignment="1">
      <alignment horizontal="center" vertical="center" wrapText="1"/>
    </xf>
    <xf numFmtId="176" fontId="15" fillId="11" borderId="3" xfId="0" applyFont="1" applyFill="1" applyBorder="1" applyAlignment="1">
      <alignment horizontal="center" vertical="center" wrapText="1"/>
    </xf>
    <xf numFmtId="176" fontId="17" fillId="0" borderId="3" xfId="0" applyFont="1" applyBorder="1" applyAlignment="1">
      <alignment horizontal="center" vertical="center"/>
    </xf>
    <xf numFmtId="176" fontId="17" fillId="0" borderId="7" xfId="479" applyFont="1" applyBorder="1" applyAlignment="1">
      <alignment horizontal="center" vertical="center"/>
    </xf>
    <xf numFmtId="176" fontId="17" fillId="0" borderId="6" xfId="479" applyFont="1" applyBorder="1" applyAlignment="1">
      <alignment horizontal="center" vertical="center"/>
    </xf>
    <xf numFmtId="176" fontId="3" fillId="0" borderId="0" xfId="1078" applyFont="1" applyAlignment="1">
      <alignment horizontal="center" vertical="center" wrapText="1"/>
    </xf>
    <xf numFmtId="176" fontId="4" fillId="2" borderId="1" xfId="1078" applyFont="1" applyFill="1" applyBorder="1" applyAlignment="1">
      <alignment horizontal="center" vertical="center" wrapText="1"/>
    </xf>
    <xf numFmtId="176" fontId="4" fillId="0" borderId="2" xfId="1078" applyFont="1" applyBorder="1" applyAlignment="1">
      <alignment horizontal="right" vertical="center" wrapText="1"/>
    </xf>
    <xf numFmtId="176" fontId="4" fillId="0" borderId="3" xfId="1078" applyFont="1" applyBorder="1" applyAlignment="1">
      <alignment horizontal="right" vertical="center" wrapText="1"/>
    </xf>
    <xf numFmtId="176" fontId="1" fillId="0" borderId="3" xfId="1078" applyFont="1" applyBorder="1" applyAlignment="1">
      <alignment horizontal="left" vertical="center" wrapText="1"/>
    </xf>
    <xf numFmtId="31" fontId="1" fillId="0" borderId="3" xfId="1078" applyNumberFormat="1" applyFont="1" applyBorder="1" applyAlignment="1">
      <alignment horizontal="center" wrapText="1"/>
    </xf>
    <xf numFmtId="176" fontId="1" fillId="0" borderId="3" xfId="1078" applyFont="1" applyBorder="1" applyAlignment="1">
      <alignment horizontal="center" wrapText="1"/>
    </xf>
    <xf numFmtId="178" fontId="4" fillId="0" borderId="3" xfId="1078" applyNumberFormat="1" applyFont="1" applyBorder="1" applyAlignment="1">
      <alignment horizontal="right" wrapText="1"/>
    </xf>
    <xf numFmtId="176" fontId="4" fillId="0" borderId="3" xfId="1078" applyFont="1" applyBorder="1" applyAlignment="1">
      <alignment horizontal="left" vertical="center" wrapText="1"/>
    </xf>
    <xf numFmtId="178" fontId="4" fillId="3" borderId="3" xfId="1078" applyNumberFormat="1" applyFont="1" applyFill="1" applyBorder="1" applyAlignment="1">
      <alignment horizontal="right" wrapText="1"/>
    </xf>
    <xf numFmtId="176" fontId="1" fillId="0" borderId="2" xfId="1078" applyFont="1" applyBorder="1" applyAlignment="1">
      <alignment horizontal="center" vertical="center" wrapText="1"/>
    </xf>
    <xf numFmtId="176" fontId="1" fillId="0" borderId="3" xfId="1078" applyFont="1" applyBorder="1" applyAlignment="1">
      <alignment horizontal="center" vertical="center" wrapText="1"/>
    </xf>
    <xf numFmtId="176" fontId="4" fillId="4" borderId="2" xfId="1078" applyFont="1" applyFill="1" applyBorder="1" applyAlignment="1">
      <alignment horizontal="center" vertical="center" wrapText="1"/>
    </xf>
    <xf numFmtId="176" fontId="4" fillId="4" borderId="3" xfId="1078" applyFont="1" applyFill="1" applyBorder="1" applyAlignment="1">
      <alignment horizontal="center" vertical="center" wrapText="1"/>
    </xf>
    <xf numFmtId="176" fontId="5" fillId="5" borderId="4" xfId="1078" applyFont="1" applyFill="1" applyBorder="1" applyAlignment="1">
      <alignment horizontal="left" vertical="center" wrapText="1"/>
    </xf>
    <xf numFmtId="176" fontId="5" fillId="5" borderId="5" xfId="1078" applyFont="1" applyFill="1" applyBorder="1" applyAlignment="1">
      <alignment horizontal="left" vertical="center" wrapText="1"/>
    </xf>
    <xf numFmtId="176" fontId="5" fillId="5" borderId="6" xfId="1078" applyFont="1" applyFill="1" applyBorder="1" applyAlignment="1">
      <alignment horizontal="left" vertical="center" wrapText="1"/>
    </xf>
    <xf numFmtId="40" fontId="1" fillId="5" borderId="7" xfId="1078" applyNumberFormat="1" applyFont="1" applyFill="1" applyBorder="1" applyAlignment="1">
      <alignment horizontal="right" vertical="center" wrapText="1"/>
    </xf>
    <xf numFmtId="176" fontId="1" fillId="5" borderId="5" xfId="1078" applyFont="1" applyFill="1" applyBorder="1" applyAlignment="1">
      <alignment horizontal="right" vertical="center" wrapText="1"/>
    </xf>
    <xf numFmtId="176" fontId="1" fillId="5" borderId="6" xfId="1078" applyFont="1" applyFill="1" applyBorder="1" applyAlignment="1">
      <alignment horizontal="right" vertical="center" wrapText="1"/>
    </xf>
    <xf numFmtId="176" fontId="5" fillId="0" borderId="2" xfId="1078" applyFont="1" applyBorder="1" applyAlignment="1">
      <alignment horizontal="left" vertical="center" wrapText="1"/>
    </xf>
    <xf numFmtId="176" fontId="5" fillId="0" borderId="3" xfId="1078" applyFont="1" applyBorder="1" applyAlignment="1">
      <alignment horizontal="left" vertical="center" wrapText="1"/>
    </xf>
    <xf numFmtId="4" fontId="1" fillId="0" borderId="3" xfId="1078" applyNumberFormat="1" applyFont="1" applyBorder="1" applyAlignment="1">
      <alignment horizontal="right" vertical="center" wrapText="1"/>
    </xf>
    <xf numFmtId="176" fontId="5" fillId="0" borderId="4" xfId="1078" applyFont="1" applyBorder="1" applyAlignment="1">
      <alignment horizontal="left" vertical="center" wrapText="1"/>
    </xf>
    <xf numFmtId="176" fontId="5" fillId="0" borderId="5" xfId="1078" applyFont="1" applyBorder="1" applyAlignment="1">
      <alignment horizontal="left" vertical="center" wrapText="1"/>
    </xf>
    <xf numFmtId="176" fontId="5" fillId="0" borderId="6" xfId="1078" applyFont="1" applyBorder="1" applyAlignment="1">
      <alignment horizontal="left" vertical="center" wrapText="1"/>
    </xf>
    <xf numFmtId="4" fontId="1" fillId="0" borderId="7" xfId="1078" applyNumberFormat="1" applyFont="1" applyBorder="1" applyAlignment="1">
      <alignment horizontal="right" vertical="center" wrapText="1"/>
    </xf>
    <xf numFmtId="4" fontId="1" fillId="0" borderId="5" xfId="1078" applyNumberFormat="1" applyFont="1" applyBorder="1" applyAlignment="1">
      <alignment horizontal="right" vertical="center" wrapText="1"/>
    </xf>
    <xf numFmtId="4" fontId="1" fillId="0" borderId="6" xfId="1078" applyNumberFormat="1" applyFont="1" applyBorder="1" applyAlignment="1">
      <alignment horizontal="right" vertical="center" wrapText="1"/>
    </xf>
    <xf numFmtId="176" fontId="4" fillId="0" borderId="4" xfId="1078" applyFont="1" applyBorder="1" applyAlignment="1">
      <alignment horizontal="left" vertical="center" wrapText="1"/>
    </xf>
    <xf numFmtId="176" fontId="4" fillId="0" borderId="5" xfId="1078" applyFont="1" applyBorder="1" applyAlignment="1">
      <alignment horizontal="left" vertical="center" wrapText="1"/>
    </xf>
    <xf numFmtId="176" fontId="4" fillId="0" borderId="6" xfId="1078" applyFont="1" applyBorder="1" applyAlignment="1">
      <alignment horizontal="left" vertical="center" wrapText="1"/>
    </xf>
    <xf numFmtId="4" fontId="4" fillId="0" borderId="3" xfId="1078" applyNumberFormat="1" applyFont="1" applyBorder="1" applyAlignment="1">
      <alignment horizontal="right" vertical="center" wrapText="1"/>
    </xf>
    <xf numFmtId="176" fontId="4" fillId="5" borderId="3" xfId="1078" applyFont="1" applyFill="1" applyBorder="1" applyAlignment="1">
      <alignment horizontal="left" vertical="center" wrapText="1"/>
    </xf>
    <xf numFmtId="176" fontId="12" fillId="5" borderId="3" xfId="1078" applyFont="1" applyFill="1" applyBorder="1" applyAlignment="1">
      <alignment horizontal="left" vertical="center" wrapText="1"/>
    </xf>
    <xf numFmtId="176" fontId="1" fillId="6" borderId="3" xfId="1078" applyFont="1" applyFill="1" applyBorder="1" applyAlignment="1">
      <alignment horizontal="left" vertical="center" wrapText="1"/>
    </xf>
    <xf numFmtId="176" fontId="4" fillId="5" borderId="4" xfId="1078" applyFont="1" applyFill="1" applyBorder="1" applyAlignment="1">
      <alignment horizontal="left" vertical="center" wrapText="1"/>
    </xf>
    <xf numFmtId="176" fontId="4" fillId="5" borderId="5" xfId="1078" applyFont="1" applyFill="1" applyBorder="1" applyAlignment="1">
      <alignment horizontal="left" vertical="center" wrapText="1"/>
    </xf>
    <xf numFmtId="176" fontId="1" fillId="0" borderId="2" xfId="1078" applyFont="1" applyBorder="1" applyAlignment="1">
      <alignment horizontal="left" vertical="center" wrapText="1"/>
    </xf>
    <xf numFmtId="176" fontId="4" fillId="5" borderId="4" xfId="1078" applyFont="1" applyFill="1" applyBorder="1" applyAlignment="1">
      <alignment horizontal="left" vertical="center"/>
    </xf>
    <xf numFmtId="176" fontId="4" fillId="5" borderId="5" xfId="1078" applyFont="1" applyFill="1" applyBorder="1" applyAlignment="1">
      <alignment horizontal="left" vertical="center"/>
    </xf>
    <xf numFmtId="176" fontId="1" fillId="5" borderId="2" xfId="1078" applyFont="1" applyFill="1" applyBorder="1" applyAlignment="1">
      <alignment horizontal="left" vertical="center"/>
    </xf>
    <xf numFmtId="176" fontId="1" fillId="5" borderId="3" xfId="1078" applyFont="1" applyFill="1" applyBorder="1" applyAlignment="1">
      <alignment horizontal="left" vertical="center"/>
    </xf>
    <xf numFmtId="176" fontId="1" fillId="0" borderId="11" xfId="1078" applyFont="1" applyBorder="1" applyAlignment="1">
      <alignment horizontal="left" vertical="center"/>
    </xf>
    <xf numFmtId="176" fontId="1" fillId="0" borderId="8" xfId="1078" applyFont="1" applyBorder="1" applyAlignment="1">
      <alignment horizontal="left" vertical="center"/>
    </xf>
    <xf numFmtId="176" fontId="4" fillId="0" borderId="0" xfId="100" applyFont="1" applyAlignment="1">
      <alignment horizontal="left" wrapText="1"/>
    </xf>
    <xf numFmtId="176" fontId="4" fillId="0" borderId="3" xfId="100" applyFont="1" applyBorder="1" applyAlignment="1">
      <alignment horizontal="left" wrapText="1"/>
    </xf>
    <xf numFmtId="176" fontId="1" fillId="0" borderId="3" xfId="1078" applyFont="1" applyBorder="1" applyAlignment="1">
      <alignment horizontal="left" vertical="center"/>
    </xf>
    <xf numFmtId="176" fontId="13" fillId="0" borderId="0" xfId="100" applyFont="1" applyAlignment="1">
      <alignment horizontal="left" wrapText="1"/>
    </xf>
    <xf numFmtId="176" fontId="10" fillId="0" borderId="0" xfId="100" applyFont="1" applyAlignment="1">
      <alignment horizontal="left" wrapText="1"/>
    </xf>
    <xf numFmtId="176" fontId="14" fillId="5" borderId="4" xfId="1078" applyFont="1" applyFill="1" applyBorder="1" applyAlignment="1">
      <alignment horizontal="left" vertical="center" wrapText="1"/>
    </xf>
    <xf numFmtId="176" fontId="14" fillId="5" borderId="5" xfId="1078" applyFont="1" applyFill="1" applyBorder="1" applyAlignment="1">
      <alignment horizontal="left" vertical="center" wrapText="1"/>
    </xf>
    <xf numFmtId="176" fontId="10" fillId="5" borderId="3" xfId="1078" applyFont="1" applyFill="1" applyBorder="1" applyAlignment="1">
      <alignment horizontal="left" vertical="center"/>
    </xf>
    <xf numFmtId="176" fontId="10" fillId="0" borderId="2" xfId="1078" applyFont="1" applyBorder="1" applyAlignment="1">
      <alignment horizontal="left" vertical="center" wrapText="1"/>
    </xf>
    <xf numFmtId="176" fontId="10" fillId="0" borderId="3" xfId="1078" applyFont="1" applyBorder="1" applyAlignment="1">
      <alignment horizontal="left" vertical="center" wrapText="1"/>
    </xf>
    <xf numFmtId="176" fontId="14" fillId="0" borderId="3" xfId="100" applyFont="1" applyBorder="1" applyAlignment="1">
      <alignment horizontal="left" wrapText="1"/>
    </xf>
    <xf numFmtId="176" fontId="10" fillId="0" borderId="3" xfId="1078" applyFont="1" applyBorder="1" applyAlignment="1">
      <alignment horizontal="left" vertical="center"/>
    </xf>
    <xf numFmtId="176" fontId="4" fillId="2" borderId="2" xfId="1078" applyFont="1" applyFill="1" applyBorder="1" applyAlignment="1">
      <alignment horizontal="left" vertical="center" wrapText="1"/>
    </xf>
    <xf numFmtId="176" fontId="1" fillId="0" borderId="8" xfId="1078" applyFont="1" applyBorder="1" applyAlignment="1">
      <alignment horizontal="left" vertical="center" wrapText="1"/>
    </xf>
    <xf numFmtId="176" fontId="1" fillId="0" borderId="10" xfId="1078" applyFont="1" applyBorder="1" applyAlignment="1">
      <alignment horizontal="left" vertical="center" wrapText="1"/>
    </xf>
    <xf numFmtId="176" fontId="1" fillId="0" borderId="9" xfId="1078" applyFont="1" applyBorder="1" applyAlignment="1">
      <alignment horizontal="left" vertical="center" wrapText="1"/>
    </xf>
    <xf numFmtId="176" fontId="2" fillId="0" borderId="8" xfId="100" applyFont="1" applyBorder="1" applyAlignment="1">
      <alignment horizontal="left" vertical="center"/>
    </xf>
    <xf numFmtId="176" fontId="2" fillId="0" borderId="9" xfId="100" applyFont="1" applyBorder="1" applyAlignment="1">
      <alignment horizontal="left" vertical="center"/>
    </xf>
    <xf numFmtId="176" fontId="2" fillId="0" borderId="10" xfId="100" applyFont="1" applyBorder="1" applyAlignment="1">
      <alignment horizontal="left" vertical="center"/>
    </xf>
    <xf numFmtId="176" fontId="1" fillId="0" borderId="8" xfId="100" applyFont="1" applyBorder="1" applyAlignment="1">
      <alignment horizontal="left" vertical="center" wrapText="1"/>
    </xf>
    <xf numFmtId="176" fontId="1" fillId="0" borderId="9" xfId="100" applyFont="1" applyBorder="1" applyAlignment="1">
      <alignment horizontal="left" vertical="center" wrapText="1"/>
    </xf>
    <xf numFmtId="176" fontId="1" fillId="0" borderId="10" xfId="100" applyFont="1" applyBorder="1" applyAlignment="1">
      <alignment horizontal="left" vertical="center" wrapText="1"/>
    </xf>
    <xf numFmtId="176" fontId="1" fillId="0" borderId="8" xfId="100" applyFont="1" applyBorder="1" applyAlignment="1">
      <alignment horizontal="left" vertical="center"/>
    </xf>
    <xf numFmtId="176" fontId="1" fillId="0" borderId="9" xfId="100" applyFont="1" applyBorder="1" applyAlignment="1">
      <alignment horizontal="left" vertical="center"/>
    </xf>
    <xf numFmtId="176" fontId="1" fillId="0" borderId="10" xfId="100" applyFont="1" applyBorder="1" applyAlignment="1">
      <alignment horizontal="left" vertical="center"/>
    </xf>
    <xf numFmtId="176" fontId="10" fillId="0" borderId="8" xfId="1078" applyFont="1" applyBorder="1" applyAlignment="1">
      <alignment horizontal="left" vertical="center" wrapText="1"/>
    </xf>
    <xf numFmtId="176" fontId="10" fillId="0" borderId="10" xfId="1078" applyFont="1" applyBorder="1" applyAlignment="1">
      <alignment horizontal="left" vertical="center" wrapText="1"/>
    </xf>
    <xf numFmtId="179" fontId="4" fillId="2" borderId="3" xfId="1078" applyNumberFormat="1" applyFont="1" applyFill="1" applyBorder="1" applyAlignment="1">
      <alignment horizontal="center" vertical="center" wrapText="1"/>
    </xf>
    <xf numFmtId="176" fontId="4" fillId="2" borderId="3" xfId="1078" applyFont="1" applyFill="1" applyBorder="1" applyAlignment="1">
      <alignment horizontal="center" vertical="center" wrapText="1"/>
    </xf>
    <xf numFmtId="180" fontId="4" fillId="2" borderId="3" xfId="1078" applyNumberFormat="1" applyFont="1" applyFill="1" applyBorder="1" applyAlignment="1">
      <alignment horizontal="right" vertical="center" wrapText="1"/>
    </xf>
    <xf numFmtId="176" fontId="4" fillId="2" borderId="3" xfId="1078" applyFont="1" applyFill="1" applyBorder="1" applyAlignment="1">
      <alignment horizontal="right" vertical="center" wrapText="1"/>
    </xf>
    <xf numFmtId="176" fontId="1" fillId="5" borderId="2" xfId="1078" applyFont="1" applyFill="1" applyBorder="1" applyAlignment="1">
      <alignment horizontal="left" vertical="center" wrapText="1"/>
    </xf>
    <xf numFmtId="40" fontId="4" fillId="2" borderId="3" xfId="1078" applyNumberFormat="1" applyFont="1" applyFill="1" applyBorder="1" applyAlignment="1">
      <alignment horizontal="right" vertical="center" wrapText="1"/>
    </xf>
  </cellXfs>
  <cellStyles count="1111">
    <cellStyle name="_x000a_shell=progma" xfId="100" xr:uid="{00000000-0005-0000-0000-000092000000}"/>
    <cellStyle name="_x000a_shell=progma 2" xfId="97" xr:uid="{00000000-0005-0000-0000-00008F000000}"/>
    <cellStyle name="_x000a_shell=progma 2 2" xfId="86" xr:uid="{00000000-0005-0000-0000-000084000000}"/>
    <cellStyle name="_x000a_shell=progma 2 2 2" xfId="5" xr:uid="{00000000-0005-0000-0000-000008000000}"/>
    <cellStyle name="_x000a_shell=progma 2 2 2 2" xfId="107" xr:uid="{00000000-0005-0000-0000-000099000000}"/>
    <cellStyle name="_x000a_shell=progma 2 2 3" xfId="94" xr:uid="{00000000-0005-0000-0000-00008C000000}"/>
    <cellStyle name="_x000a_shell=progma 2 2 3 2" xfId="110" xr:uid="{00000000-0005-0000-0000-00009C000000}"/>
    <cellStyle name="_x000a_shell=progma 2 2 4" xfId="67" xr:uid="{00000000-0005-0000-0000-000062000000}"/>
    <cellStyle name="_x000a_shell=progma 2 2 4 2" xfId="113" xr:uid="{00000000-0005-0000-0000-00009F000000}"/>
    <cellStyle name="_x000a_shell=progma 2 2 5" xfId="54" xr:uid="{00000000-0005-0000-0000-00004F000000}"/>
    <cellStyle name="_x000a_shell=progma 2 3" xfId="89" xr:uid="{00000000-0005-0000-0000-000087000000}"/>
    <cellStyle name="_x000a_shell=progma 2 3 2" xfId="116" xr:uid="{00000000-0005-0000-0000-0000A2000000}"/>
    <cellStyle name="_x000a_shell=progma 2 4" xfId="9" xr:uid="{00000000-0005-0000-0000-00000D000000}"/>
    <cellStyle name="_x000a_shell=progma 2 4 2" xfId="104" xr:uid="{00000000-0005-0000-0000-000096000000}"/>
    <cellStyle name="_x000a_shell=progma 2 5" xfId="91" xr:uid="{00000000-0005-0000-0000-000089000000}"/>
    <cellStyle name="_x000a_shell=progma 2 5 2" xfId="119" xr:uid="{00000000-0005-0000-0000-0000A5000000}"/>
    <cellStyle name="_x000a_shell=progma 2 6" xfId="122" xr:uid="{00000000-0005-0000-0000-0000A8000000}"/>
    <cellStyle name="_x000a_shell=progma 3" xfId="127" xr:uid="{00000000-0005-0000-0000-0000AD000000}"/>
    <cellStyle name="_x000a_shell=progma 3 2" xfId="129" xr:uid="{00000000-0005-0000-0000-0000AF000000}"/>
    <cellStyle name="_x000a_shell=progma 3 2 2" xfId="132" xr:uid="{00000000-0005-0000-0000-0000B2000000}"/>
    <cellStyle name="_x000a_shell=progma 3 3" xfId="133" xr:uid="{00000000-0005-0000-0000-0000B3000000}"/>
    <cellStyle name="_x000a_shell=progma 3 3 2" xfId="134" xr:uid="{00000000-0005-0000-0000-0000B4000000}"/>
    <cellStyle name="_x000a_shell=progma 3 4" xfId="136" xr:uid="{00000000-0005-0000-0000-0000B6000000}"/>
    <cellStyle name="_x000a_shell=progma 3 4 2" xfId="137" xr:uid="{00000000-0005-0000-0000-0000B7000000}"/>
    <cellStyle name="_x000a_shell=progma 3 5" xfId="138" xr:uid="{00000000-0005-0000-0000-0000B8000000}"/>
    <cellStyle name="_x000a_shell=progma 4" xfId="140" xr:uid="{00000000-0005-0000-0000-0000BA000000}"/>
    <cellStyle name="_x000a_shell=progma 4 2" xfId="143" xr:uid="{00000000-0005-0000-0000-0000BD000000}"/>
    <cellStyle name="_x000a_shell=progma 5" xfId="146" xr:uid="{00000000-0005-0000-0000-0000C0000000}"/>
    <cellStyle name="_x000a_shell=progma 5 2" xfId="150" xr:uid="{00000000-0005-0000-0000-0000C4000000}"/>
    <cellStyle name="_x000a_shell=progma 6" xfId="152" xr:uid="{00000000-0005-0000-0000-0000C6000000}"/>
    <cellStyle name="_x000a_shell=progma 6 2" xfId="154" xr:uid="{00000000-0005-0000-0000-0000C8000000}"/>
    <cellStyle name="_x000a_shell=progma 7" xfId="156" xr:uid="{00000000-0005-0000-0000-0000CA000000}"/>
    <cellStyle name="_ET_STYLE_NoName_00_" xfId="158" xr:uid="{00000000-0005-0000-0000-0000CC000000}"/>
    <cellStyle name="20% - 强调文字颜色 1 2" xfId="163" xr:uid="{00000000-0005-0000-0000-0000D1000000}"/>
    <cellStyle name="20% - 强调文字颜色 1 2 2" xfId="167" xr:uid="{00000000-0005-0000-0000-0000D5000000}"/>
    <cellStyle name="20% - 强调文字颜色 1 2 2 2" xfId="169" xr:uid="{00000000-0005-0000-0000-0000D7000000}"/>
    <cellStyle name="20% - 强调文字颜色 1 2 3" xfId="171" xr:uid="{00000000-0005-0000-0000-0000D9000000}"/>
    <cellStyle name="20% - 强调文字颜色 1 2 3 2" xfId="173" xr:uid="{00000000-0005-0000-0000-0000DB000000}"/>
    <cellStyle name="20% - 强调文字颜色 1 2 4" xfId="175" xr:uid="{00000000-0005-0000-0000-0000DD000000}"/>
    <cellStyle name="20% - 强调文字颜色 1 2 4 2" xfId="176" xr:uid="{00000000-0005-0000-0000-0000DE000000}"/>
    <cellStyle name="20% - 强调文字颜色 2 2" xfId="178" xr:uid="{00000000-0005-0000-0000-0000E0000000}"/>
    <cellStyle name="20% - 强调文字颜色 2 2 2" xfId="180" xr:uid="{00000000-0005-0000-0000-0000E2000000}"/>
    <cellStyle name="20% - 强调文字颜色 2 2 2 2" xfId="181" xr:uid="{00000000-0005-0000-0000-0000E3000000}"/>
    <cellStyle name="20% - 强调文字颜色 2 2 3" xfId="183" xr:uid="{00000000-0005-0000-0000-0000E5000000}"/>
    <cellStyle name="20% - 强调文字颜色 2 2 3 2" xfId="185" xr:uid="{00000000-0005-0000-0000-0000E7000000}"/>
    <cellStyle name="20% - 强调文字颜色 2 2 4" xfId="188" xr:uid="{00000000-0005-0000-0000-0000EA000000}"/>
    <cellStyle name="20% - 强调文字颜色 2 2 4 2" xfId="192" xr:uid="{00000000-0005-0000-0000-0000EE000000}"/>
    <cellStyle name="20% - 强调文字颜色 3 2" xfId="198" xr:uid="{00000000-0005-0000-0000-0000F4000000}"/>
    <cellStyle name="20% - 强调文字颜色 3 2 2" xfId="201" xr:uid="{00000000-0005-0000-0000-0000F7000000}"/>
    <cellStyle name="20% - 强调文字颜色 3 2 2 2" xfId="204" xr:uid="{00000000-0005-0000-0000-0000FA000000}"/>
    <cellStyle name="20% - 强调文字颜色 3 2 3" xfId="207" xr:uid="{00000000-0005-0000-0000-0000FD000000}"/>
    <cellStyle name="20% - 强调文字颜色 3 2 3 2" xfId="211" xr:uid="{00000000-0005-0000-0000-000001010000}"/>
    <cellStyle name="20% - 强调文字颜色 3 2 4" xfId="214" xr:uid="{00000000-0005-0000-0000-000004010000}"/>
    <cellStyle name="20% - 强调文字颜色 3 2 4 2" xfId="216" xr:uid="{00000000-0005-0000-0000-000006010000}"/>
    <cellStyle name="20% - 强调文字颜色 4 2" xfId="218" xr:uid="{00000000-0005-0000-0000-000008010000}"/>
    <cellStyle name="20% - 强调文字颜色 4 2 2" xfId="219" xr:uid="{00000000-0005-0000-0000-000009010000}"/>
    <cellStyle name="20% - 强调文字颜色 4 2 2 2" xfId="221" xr:uid="{00000000-0005-0000-0000-00000B010000}"/>
    <cellStyle name="20% - 强调文字颜色 4 2 3" xfId="225" xr:uid="{00000000-0005-0000-0000-00000F010000}"/>
    <cellStyle name="20% - 强调文字颜色 4 2 3 2" xfId="230" xr:uid="{00000000-0005-0000-0000-000014010000}"/>
    <cellStyle name="20% - 强调文字颜色 4 2 4" xfId="232" xr:uid="{00000000-0005-0000-0000-000016010000}"/>
    <cellStyle name="20% - 强调文字颜色 4 2 4 2" xfId="237" xr:uid="{00000000-0005-0000-0000-00001B010000}"/>
    <cellStyle name="20% - 强调文字颜色 5 2" xfId="243" xr:uid="{00000000-0005-0000-0000-000021010000}"/>
    <cellStyle name="20% - 强调文字颜色 5 2 2" xfId="246" xr:uid="{00000000-0005-0000-0000-000024010000}"/>
    <cellStyle name="20% - 强调文字颜色 5 2 2 2" xfId="249" xr:uid="{00000000-0005-0000-0000-000027010000}"/>
    <cellStyle name="20% - 强调文字颜色 5 2 3" xfId="252" xr:uid="{00000000-0005-0000-0000-00002A010000}"/>
    <cellStyle name="20% - 强调文字颜色 5 2 3 2" xfId="255" xr:uid="{00000000-0005-0000-0000-00002D010000}"/>
    <cellStyle name="20% - 强调文字颜色 5 2 4" xfId="258" xr:uid="{00000000-0005-0000-0000-000030010000}"/>
    <cellStyle name="20% - 强调文字颜色 5 2 4 2" xfId="262" xr:uid="{00000000-0005-0000-0000-000034010000}"/>
    <cellStyle name="20% - 强调文字颜色 6 2" xfId="264" xr:uid="{00000000-0005-0000-0000-000036010000}"/>
    <cellStyle name="20% - 强调文字颜色 6 2 2" xfId="266" xr:uid="{00000000-0005-0000-0000-000038010000}"/>
    <cellStyle name="20% - 强调文字颜色 6 2 2 2" xfId="268" xr:uid="{00000000-0005-0000-0000-00003A010000}"/>
    <cellStyle name="20% - 强调文字颜色 6 2 3" xfId="269" xr:uid="{00000000-0005-0000-0000-00003B010000}"/>
    <cellStyle name="20% - 强调文字颜色 6 2 3 2" xfId="272" xr:uid="{00000000-0005-0000-0000-00003E010000}"/>
    <cellStyle name="20% - 强调文字颜色 6 2 4" xfId="274" xr:uid="{00000000-0005-0000-0000-000040010000}"/>
    <cellStyle name="20% - 强调文字颜色 6 2 4 2" xfId="277" xr:uid="{00000000-0005-0000-0000-000043010000}"/>
    <cellStyle name="40% - 强调文字颜色 1 2" xfId="280" xr:uid="{00000000-0005-0000-0000-000046010000}"/>
    <cellStyle name="40% - 强调文字颜色 1 2 2" xfId="285" xr:uid="{00000000-0005-0000-0000-00004B010000}"/>
    <cellStyle name="40% - 强调文字颜色 1 2 2 2" xfId="287" xr:uid="{00000000-0005-0000-0000-00004D010000}"/>
    <cellStyle name="40% - 强调文字颜色 1 2 3" xfId="290" xr:uid="{00000000-0005-0000-0000-000050010000}"/>
    <cellStyle name="40% - 强调文字颜色 1 2 3 2" xfId="291" xr:uid="{00000000-0005-0000-0000-000051010000}"/>
    <cellStyle name="40% - 强调文字颜色 1 2 4" xfId="293" xr:uid="{00000000-0005-0000-0000-000053010000}"/>
    <cellStyle name="40% - 强调文字颜色 1 2 4 2" xfId="7" xr:uid="{00000000-0005-0000-0000-00000B000000}"/>
    <cellStyle name="40% - 强调文字颜色 2 2" xfId="172" xr:uid="{00000000-0005-0000-0000-0000DA000000}"/>
    <cellStyle name="40% - 强调文字颜色 2 2 2" xfId="174" xr:uid="{00000000-0005-0000-0000-0000DC000000}"/>
    <cellStyle name="40% - 强调文字颜色 2 2 2 2" xfId="294" xr:uid="{00000000-0005-0000-0000-000054010000}"/>
    <cellStyle name="40% - 强调文字颜色 2 2 3" xfId="295" xr:uid="{00000000-0005-0000-0000-000055010000}"/>
    <cellStyle name="40% - 强调文字颜色 2 2 3 2" xfId="296" xr:uid="{00000000-0005-0000-0000-000056010000}"/>
    <cellStyle name="40% - 强调文字颜色 2 2 4" xfId="297" xr:uid="{00000000-0005-0000-0000-000057010000}"/>
    <cellStyle name="40% - 强调文字颜色 2 2 4 2" xfId="298" xr:uid="{00000000-0005-0000-0000-000058010000}"/>
    <cellStyle name="40% - 强调文字颜色 3 2" xfId="300" xr:uid="{00000000-0005-0000-0000-00005A010000}"/>
    <cellStyle name="40% - 强调文字颜色 3 2 2" xfId="304" xr:uid="{00000000-0005-0000-0000-00005E010000}"/>
    <cellStyle name="40% - 强调文字颜色 3 2 2 2" xfId="305" xr:uid="{00000000-0005-0000-0000-00005F010000}"/>
    <cellStyle name="40% - 强调文字颜色 3 2 3" xfId="307" xr:uid="{00000000-0005-0000-0000-000061010000}"/>
    <cellStyle name="40% - 强调文字颜色 3 2 3 2" xfId="309" xr:uid="{00000000-0005-0000-0000-000063010000}"/>
    <cellStyle name="40% - 强调文字颜色 3 2 4" xfId="306" xr:uid="{00000000-0005-0000-0000-000060010000}"/>
    <cellStyle name="40% - 强调文字颜色 3 2 4 2" xfId="310" xr:uid="{00000000-0005-0000-0000-000064010000}"/>
    <cellStyle name="40% - 强调文字颜色 4 2" xfId="49" xr:uid="{00000000-0005-0000-0000-000048000000}"/>
    <cellStyle name="40% - 强调文字颜色 4 2 2" xfId="312" xr:uid="{00000000-0005-0000-0000-000066010000}"/>
    <cellStyle name="40% - 强调文字颜色 4 2 2 2" xfId="316" xr:uid="{00000000-0005-0000-0000-00006A010000}"/>
    <cellStyle name="40% - 强调文字颜色 4 2 3" xfId="318" xr:uid="{00000000-0005-0000-0000-00006C010000}"/>
    <cellStyle name="40% - 强调文字颜色 4 2 3 2" xfId="68" xr:uid="{00000000-0005-0000-0000-000063000000}"/>
    <cellStyle name="40% - 强调文字颜色 4 2 4" xfId="324" xr:uid="{00000000-0005-0000-0000-000072010000}"/>
    <cellStyle name="40% - 强调文字颜色 4 2 4 2" xfId="329" xr:uid="{00000000-0005-0000-0000-000077010000}"/>
    <cellStyle name="40% - 强调文字颜色 5 2" xfId="331" xr:uid="{00000000-0005-0000-0000-000079010000}"/>
    <cellStyle name="40% - 强调文字颜色 5 2 2" xfId="333" xr:uid="{00000000-0005-0000-0000-00007B010000}"/>
    <cellStyle name="40% - 强调文字颜色 5 2 2 2" xfId="335" xr:uid="{00000000-0005-0000-0000-00007D010000}"/>
    <cellStyle name="40% - 强调文字颜色 5 2 3" xfId="337" xr:uid="{00000000-0005-0000-0000-00007F010000}"/>
    <cellStyle name="40% - 强调文字颜色 5 2 3 2" xfId="339" xr:uid="{00000000-0005-0000-0000-000081010000}"/>
    <cellStyle name="40% - 强调文字颜色 5 2 4" xfId="340" xr:uid="{00000000-0005-0000-0000-000082010000}"/>
    <cellStyle name="40% - 强调文字颜色 5 2 4 2" xfId="341" xr:uid="{00000000-0005-0000-0000-000083010000}"/>
    <cellStyle name="40% - 强调文字颜色 6 2" xfId="342" xr:uid="{00000000-0005-0000-0000-000084010000}"/>
    <cellStyle name="40% - 强调文字颜色 6 2 2" xfId="344" xr:uid="{00000000-0005-0000-0000-000086010000}"/>
    <cellStyle name="40% - 强调文字颜色 6 2 2 2" xfId="347" xr:uid="{00000000-0005-0000-0000-000089010000}"/>
    <cellStyle name="40% - 强调文字颜色 6 2 3" xfId="103" xr:uid="{00000000-0005-0000-0000-000095000000}"/>
    <cellStyle name="40% - 强调文字颜色 6 2 3 2" xfId="351" xr:uid="{00000000-0005-0000-0000-00008D010000}"/>
    <cellStyle name="40% - 强调文字颜色 6 2 4" xfId="354" xr:uid="{00000000-0005-0000-0000-000090010000}"/>
    <cellStyle name="40% - 强调文字颜色 6 2 4 2" xfId="356" xr:uid="{00000000-0005-0000-0000-000092010000}"/>
    <cellStyle name="60% - 强调文字颜色 1 2" xfId="357" xr:uid="{00000000-0005-0000-0000-000093010000}"/>
    <cellStyle name="60% - 强调文字颜色 1 2 2" xfId="358" xr:uid="{00000000-0005-0000-0000-000094010000}"/>
    <cellStyle name="60% - 强调文字颜色 1 2 2 2" xfId="359" xr:uid="{00000000-0005-0000-0000-000095010000}"/>
    <cellStyle name="60% - 强调文字颜色 1 2 3" xfId="362" xr:uid="{00000000-0005-0000-0000-000098010000}"/>
    <cellStyle name="60% - 强调文字颜色 1 2 3 2" xfId="364" xr:uid="{00000000-0005-0000-0000-00009A010000}"/>
    <cellStyle name="60% - 强调文字颜色 1 2 4" xfId="229" xr:uid="{00000000-0005-0000-0000-000013010000}"/>
    <cellStyle name="60% - 强调文字颜色 1 2 4 2" xfId="366" xr:uid="{00000000-0005-0000-0000-00009C010000}"/>
    <cellStyle name="60% - 强调文字颜色 2 2" xfId="369" xr:uid="{00000000-0005-0000-0000-00009F010000}"/>
    <cellStyle name="60% - 强调文字颜色 2 2 2" xfId="39" xr:uid="{00000000-0005-0000-0000-000035000000}"/>
    <cellStyle name="60% - 强调文字颜色 2 2 2 2" xfId="46" xr:uid="{00000000-0005-0000-0000-000040000000}"/>
    <cellStyle name="60% - 强调文字颜色 2 2 3" xfId="371" xr:uid="{00000000-0005-0000-0000-0000A1010000}"/>
    <cellStyle name="60% - 强调文字颜色 2 2 3 2" xfId="372" xr:uid="{00000000-0005-0000-0000-0000A2010000}"/>
    <cellStyle name="60% - 强调文字颜色 2 2 4" xfId="375" xr:uid="{00000000-0005-0000-0000-0000A5010000}"/>
    <cellStyle name="60% - 强调文字颜色 2 2 4 2" xfId="377" xr:uid="{00000000-0005-0000-0000-0000A7010000}"/>
    <cellStyle name="60% - 强调文字颜色 3 2" xfId="378" xr:uid="{00000000-0005-0000-0000-0000A8010000}"/>
    <cellStyle name="60% - 强调文字颜色 3 2 2" xfId="379" xr:uid="{00000000-0005-0000-0000-0000A9010000}"/>
    <cellStyle name="60% - 强调文字颜色 3 2 2 2" xfId="380" xr:uid="{00000000-0005-0000-0000-0000AA010000}"/>
    <cellStyle name="60% - 强调文字颜色 3 2 3" xfId="381" xr:uid="{00000000-0005-0000-0000-0000AB010000}"/>
    <cellStyle name="60% - 强调文字颜色 3 2 3 2" xfId="65" xr:uid="{00000000-0005-0000-0000-00005F000000}"/>
    <cellStyle name="60% - 强调文字颜色 3 2 4" xfId="373" xr:uid="{00000000-0005-0000-0000-0000A3010000}"/>
    <cellStyle name="60% - 强调文字颜色 3 2 4 2" xfId="383" xr:uid="{00000000-0005-0000-0000-0000AD010000}"/>
    <cellStyle name="60% - 强调文字颜色 4 2" xfId="384" xr:uid="{00000000-0005-0000-0000-0000AE010000}"/>
    <cellStyle name="60% - 强调文字颜色 4 2 2" xfId="386" xr:uid="{00000000-0005-0000-0000-0000B0010000}"/>
    <cellStyle name="60% - 强调文字颜色 4 2 2 2" xfId="31" xr:uid="{00000000-0005-0000-0000-000029000000}"/>
    <cellStyle name="60% - 强调文字颜色 4 2 3" xfId="60" xr:uid="{00000000-0005-0000-0000-000057000000}"/>
    <cellStyle name="60% - 强调文字颜色 4 2 3 2" xfId="388" xr:uid="{00000000-0005-0000-0000-0000B2010000}"/>
    <cellStyle name="60% - 强调文字颜色 4 2 4" xfId="391" xr:uid="{00000000-0005-0000-0000-0000B5010000}"/>
    <cellStyle name="60% - 强调文字颜色 4 2 4 2" xfId="48" xr:uid="{00000000-0005-0000-0000-000044000000}"/>
    <cellStyle name="60% - 强调文字颜色 5 2" xfId="392" xr:uid="{00000000-0005-0000-0000-0000B6010000}"/>
    <cellStyle name="60% - 强调文字颜色 5 2 2" xfId="394" xr:uid="{00000000-0005-0000-0000-0000B8010000}"/>
    <cellStyle name="60% - 强调文字颜色 5 2 2 2" xfId="79" xr:uid="{00000000-0005-0000-0000-000078000000}"/>
    <cellStyle name="60% - 强调文字颜色 5 2 3" xfId="111" xr:uid="{00000000-0005-0000-0000-00009D000000}"/>
    <cellStyle name="60% - 强调文字颜色 5 2 3 2" xfId="397" xr:uid="{00000000-0005-0000-0000-0000BB010000}"/>
    <cellStyle name="60% - 强调文字颜色 5 2 4" xfId="399" xr:uid="{00000000-0005-0000-0000-0000BD010000}"/>
    <cellStyle name="60% - 强调文字颜色 5 2 4 2" xfId="401" xr:uid="{00000000-0005-0000-0000-0000BF010000}"/>
    <cellStyle name="60% - 强调文字颜色 6 2" xfId="402" xr:uid="{00000000-0005-0000-0000-0000C0010000}"/>
    <cellStyle name="60% - 强调文字颜色 6 2 2" xfId="406" xr:uid="{00000000-0005-0000-0000-0000C4010000}"/>
    <cellStyle name="60% - 强调文字颜色 6 2 2 2" xfId="408" xr:uid="{00000000-0005-0000-0000-0000C6010000}"/>
    <cellStyle name="60% - 强调文字颜色 6 2 3" xfId="411" xr:uid="{00000000-0005-0000-0000-0000C9010000}"/>
    <cellStyle name="60% - 强调文字颜色 6 2 3 2" xfId="417" xr:uid="{00000000-0005-0000-0000-0000CF010000}"/>
    <cellStyle name="60% - 强调文字颜色 6 2 4" xfId="265" xr:uid="{00000000-0005-0000-0000-000037010000}"/>
    <cellStyle name="60% - 强调文字颜色 6 2 4 2" xfId="267" xr:uid="{00000000-0005-0000-0000-000039010000}"/>
    <cellStyle name="Standard_40601_offer_ paris 04" xfId="418" xr:uid="{00000000-0005-0000-0000-0000D0010000}"/>
    <cellStyle name="标题 1 2" xfId="121" xr:uid="{00000000-0005-0000-0000-0000A7000000}"/>
    <cellStyle name="标题 1 2 2" xfId="420" xr:uid="{00000000-0005-0000-0000-0000D2010000}"/>
    <cellStyle name="标题 1 2 2 2" xfId="421" xr:uid="{00000000-0005-0000-0000-0000D3010000}"/>
    <cellStyle name="标题 1 2 3" xfId="422" xr:uid="{00000000-0005-0000-0000-0000D4010000}"/>
    <cellStyle name="标题 1 2 3 2" xfId="424" xr:uid="{00000000-0005-0000-0000-0000D6010000}"/>
    <cellStyle name="标题 1 2 4" xfId="203" xr:uid="{00000000-0005-0000-0000-0000F9000000}"/>
    <cellStyle name="标题 1 2 4 2" xfId="425" xr:uid="{00000000-0005-0000-0000-0000D7010000}"/>
    <cellStyle name="标题 2 2" xfId="427" xr:uid="{00000000-0005-0000-0000-0000D9010000}"/>
    <cellStyle name="标题 2 2 2" xfId="428" xr:uid="{00000000-0005-0000-0000-0000DA010000}"/>
    <cellStyle name="标题 2 2 2 2" xfId="429" xr:uid="{00000000-0005-0000-0000-0000DB010000}"/>
    <cellStyle name="标题 2 2 3" xfId="430" xr:uid="{00000000-0005-0000-0000-0000DC010000}"/>
    <cellStyle name="标题 2 2 3 2" xfId="12" xr:uid="{00000000-0005-0000-0000-000010000000}"/>
    <cellStyle name="标题 2 2 4" xfId="343" xr:uid="{00000000-0005-0000-0000-000085010000}"/>
    <cellStyle name="标题 2 2 4 2" xfId="345" xr:uid="{00000000-0005-0000-0000-000087010000}"/>
    <cellStyle name="标题 3 2" xfId="433" xr:uid="{00000000-0005-0000-0000-0000DF010000}"/>
    <cellStyle name="标题 3 2 2" xfId="436" xr:uid="{00000000-0005-0000-0000-0000E2010000}"/>
    <cellStyle name="标题 3 2 2 2" xfId="437" xr:uid="{00000000-0005-0000-0000-0000E3010000}"/>
    <cellStyle name="标题 3 2 3" xfId="439" xr:uid="{00000000-0005-0000-0000-0000E5010000}"/>
    <cellStyle name="标题 3 2 3 2" xfId="440" xr:uid="{00000000-0005-0000-0000-0000E6010000}"/>
    <cellStyle name="标题 3 2 4" xfId="360" xr:uid="{00000000-0005-0000-0000-000096010000}"/>
    <cellStyle name="标题 3 2 4 2" xfId="442" xr:uid="{00000000-0005-0000-0000-0000E8010000}"/>
    <cellStyle name="标题 4 2" xfId="445" xr:uid="{00000000-0005-0000-0000-0000EB010000}"/>
    <cellStyle name="标题 4 2 2" xfId="160" xr:uid="{00000000-0005-0000-0000-0000CE000000}"/>
    <cellStyle name="标题 4 2 2 2" xfId="448" xr:uid="{00000000-0005-0000-0000-0000EE010000}"/>
    <cellStyle name="标题 4 2 3" xfId="450" xr:uid="{00000000-0005-0000-0000-0000F0010000}"/>
    <cellStyle name="标题 4 2 3 2" xfId="22" xr:uid="{00000000-0005-0000-0000-00001C000000}"/>
    <cellStyle name="标题 4 2 4" xfId="455" xr:uid="{00000000-0005-0000-0000-0000F5010000}"/>
    <cellStyle name="标题 4 2 4 2" xfId="52" xr:uid="{00000000-0005-0000-0000-00004D000000}"/>
    <cellStyle name="标题 5" xfId="170" xr:uid="{00000000-0005-0000-0000-0000D8000000}"/>
    <cellStyle name="标题 5 2" xfId="459" xr:uid="{00000000-0005-0000-0000-0000F9010000}"/>
    <cellStyle name="标题 5 2 2" xfId="460" xr:uid="{00000000-0005-0000-0000-0000FA010000}"/>
    <cellStyle name="标题 5 3" xfId="461" xr:uid="{00000000-0005-0000-0000-0000FB010000}"/>
    <cellStyle name="标题 5 3 2" xfId="78" xr:uid="{00000000-0005-0000-0000-000074000000}"/>
    <cellStyle name="标题 5 4" xfId="71" xr:uid="{00000000-0005-0000-0000-000069000000}"/>
    <cellStyle name="标题 5 4 2" xfId="281" xr:uid="{00000000-0005-0000-0000-000047010000}"/>
    <cellStyle name="差 2" xfId="462" xr:uid="{00000000-0005-0000-0000-0000FC010000}"/>
    <cellStyle name="差 2 2" xfId="463" xr:uid="{00000000-0005-0000-0000-0000FD010000}"/>
    <cellStyle name="差 2 2 2" xfId="464" xr:uid="{00000000-0005-0000-0000-0000FE010000}"/>
    <cellStyle name="差 2 3" xfId="466" xr:uid="{00000000-0005-0000-0000-000000020000}"/>
    <cellStyle name="差 2 3 2" xfId="64" xr:uid="{00000000-0005-0000-0000-00005C000000}"/>
    <cellStyle name="差 2 4" xfId="465" xr:uid="{00000000-0005-0000-0000-0000FF010000}"/>
    <cellStyle name="差 2 4 2" xfId="467" xr:uid="{00000000-0005-0000-0000-000001020000}"/>
    <cellStyle name="常规" xfId="0" builtinId="0"/>
    <cellStyle name="常规 10 2" xfId="470" xr:uid="{00000000-0005-0000-0000-000004020000}"/>
    <cellStyle name="常规 10 2 2" xfId="155" xr:uid="{00000000-0005-0000-0000-0000C9000000}"/>
    <cellStyle name="常规 10 2 2 2" xfId="472" xr:uid="{00000000-0005-0000-0000-000006020000}"/>
    <cellStyle name="常规 10 2 2 2 2" xfId="475" xr:uid="{00000000-0005-0000-0000-000009020000}"/>
    <cellStyle name="常规 10 2 2 2 2 2" xfId="476" xr:uid="{00000000-0005-0000-0000-00000A020000}"/>
    <cellStyle name="常规 10 2 2 2 3" xfId="247" xr:uid="{00000000-0005-0000-0000-000025010000}"/>
    <cellStyle name="常规 10 2 2 2 3 2" xfId="250" xr:uid="{00000000-0005-0000-0000-000028010000}"/>
    <cellStyle name="常规 10 2 2 2 4" xfId="253" xr:uid="{00000000-0005-0000-0000-00002B010000}"/>
    <cellStyle name="常规 10 2 2 2 4 2" xfId="256" xr:uid="{00000000-0005-0000-0000-00002E010000}"/>
    <cellStyle name="常规 10 2 2 2 5" xfId="259" xr:uid="{00000000-0005-0000-0000-000031010000}"/>
    <cellStyle name="常规 10 2 2 3" xfId="25" xr:uid="{00000000-0005-0000-0000-000021000000}"/>
    <cellStyle name="常规 10 2 2 3 2" xfId="478" xr:uid="{00000000-0005-0000-0000-00000C020000}"/>
    <cellStyle name="常规 10 2 2 4" xfId="482" xr:uid="{00000000-0005-0000-0000-000010020000}"/>
    <cellStyle name="常规 10 2 2 4 2" xfId="485" xr:uid="{00000000-0005-0000-0000-000013020000}"/>
    <cellStyle name="常规 10 2 2 5" xfId="490" xr:uid="{00000000-0005-0000-0000-000018020000}"/>
    <cellStyle name="常规 10 2 2 5 2" xfId="1" xr:uid="{00000000-0005-0000-0000-000003000000}"/>
    <cellStyle name="常规 10 2 2 6" xfId="491" xr:uid="{00000000-0005-0000-0000-000019020000}"/>
    <cellStyle name="常规 10 2 3" xfId="494" xr:uid="{00000000-0005-0000-0000-00001C020000}"/>
    <cellStyle name="常规 10 2 3 2" xfId="497" xr:uid="{00000000-0005-0000-0000-00001F020000}"/>
    <cellStyle name="常规 10 2 3 2 2" xfId="498" xr:uid="{00000000-0005-0000-0000-000020020000}"/>
    <cellStyle name="常规 10 2 3 3" xfId="499" xr:uid="{00000000-0005-0000-0000-000021020000}"/>
    <cellStyle name="常规 10 2 3 3 2" xfId="500" xr:uid="{00000000-0005-0000-0000-000022020000}"/>
    <cellStyle name="常规 10 2 3 4" xfId="502" xr:uid="{00000000-0005-0000-0000-000024020000}"/>
    <cellStyle name="常规 10 2 3 4 2" xfId="505" xr:uid="{00000000-0005-0000-0000-000027020000}"/>
    <cellStyle name="常规 10 2 3 5" xfId="508" xr:uid="{00000000-0005-0000-0000-00002A020000}"/>
    <cellStyle name="常规 10 2 4" xfId="278" xr:uid="{00000000-0005-0000-0000-000044010000}"/>
    <cellStyle name="常规 10 2 4 2" xfId="123" xr:uid="{00000000-0005-0000-0000-0000A9000000}"/>
    <cellStyle name="常规 10 2 5" xfId="510" xr:uid="{00000000-0005-0000-0000-00002C020000}"/>
    <cellStyle name="常规 10 2 5 2" xfId="226" xr:uid="{00000000-0005-0000-0000-000010010000}"/>
    <cellStyle name="常规 10 2 6" xfId="514" xr:uid="{00000000-0005-0000-0000-000030020000}"/>
    <cellStyle name="常规 10 2 6 2" xfId="516" xr:uid="{00000000-0005-0000-0000-000032020000}"/>
    <cellStyle name="常规 10 2 7" xfId="517" xr:uid="{00000000-0005-0000-0000-000033020000}"/>
    <cellStyle name="常规 11" xfId="518" xr:uid="{00000000-0005-0000-0000-000034020000}"/>
    <cellStyle name="常规 11 2" xfId="519" xr:uid="{00000000-0005-0000-0000-000035020000}"/>
    <cellStyle name="常规 11 2 2" xfId="520" xr:uid="{00000000-0005-0000-0000-000036020000}"/>
    <cellStyle name="常规 11 2 2 2" xfId="521" xr:uid="{00000000-0005-0000-0000-000037020000}"/>
    <cellStyle name="常规 11 2 3" xfId="524" xr:uid="{00000000-0005-0000-0000-00003A020000}"/>
    <cellStyle name="常规 11 2 3 2" xfId="525" xr:uid="{00000000-0005-0000-0000-00003B020000}"/>
    <cellStyle name="常规 11 2 4" xfId="527" xr:uid="{00000000-0005-0000-0000-00003D020000}"/>
    <cellStyle name="常规 11 2 4 2" xfId="419" xr:uid="{00000000-0005-0000-0000-0000D1010000}"/>
    <cellStyle name="常规 11 2 5" xfId="528" xr:uid="{00000000-0005-0000-0000-00003E020000}"/>
    <cellStyle name="常规 12" xfId="529" xr:uid="{00000000-0005-0000-0000-00003F020000}"/>
    <cellStyle name="常规 12 2" xfId="530" xr:uid="{00000000-0005-0000-0000-000040020000}"/>
    <cellStyle name="常规 12 2 2" xfId="33" xr:uid="{00000000-0005-0000-0000-00002C000000}"/>
    <cellStyle name="常规 12 3" xfId="135" xr:uid="{00000000-0005-0000-0000-0000B5000000}"/>
    <cellStyle name="常规 12 3 2" xfId="532" xr:uid="{00000000-0005-0000-0000-000042020000}"/>
    <cellStyle name="常规 12 4" xfId="533" xr:uid="{00000000-0005-0000-0000-000043020000}"/>
    <cellStyle name="常规 12 4 2" xfId="536" xr:uid="{00000000-0005-0000-0000-000046020000}"/>
    <cellStyle name="常规 12 5" xfId="302" xr:uid="{00000000-0005-0000-0000-00005C010000}"/>
    <cellStyle name="常规 13 2" xfId="537" xr:uid="{00000000-0005-0000-0000-000047020000}"/>
    <cellStyle name="常规 13 2 2" xfId="538" xr:uid="{00000000-0005-0000-0000-000048020000}"/>
    <cellStyle name="常规 13 2 2 2" xfId="81" xr:uid="{00000000-0005-0000-0000-00007B000000}"/>
    <cellStyle name="常规 13 2 2 2 2" xfId="393" xr:uid="{00000000-0005-0000-0000-0000B7010000}"/>
    <cellStyle name="常规 13 2 2 2 2 2" xfId="395" xr:uid="{00000000-0005-0000-0000-0000B9010000}"/>
    <cellStyle name="常规 13 2 2 2 3" xfId="540" xr:uid="{00000000-0005-0000-0000-00004A020000}"/>
    <cellStyle name="常规 13 2 2 2 3 2" xfId="542" xr:uid="{00000000-0005-0000-0000-00004C020000}"/>
    <cellStyle name="常规 13 2 2 2 4" xfId="543" xr:uid="{00000000-0005-0000-0000-00004D020000}"/>
    <cellStyle name="常规 13 2 2 2 4 2" xfId="26" xr:uid="{00000000-0005-0000-0000-000022000000}"/>
    <cellStyle name="常规 13 2 2 2 5" xfId="544" xr:uid="{00000000-0005-0000-0000-00004E020000}"/>
    <cellStyle name="常规 13 2 2 3" xfId="82" xr:uid="{00000000-0005-0000-0000-00007F000000}"/>
    <cellStyle name="常规 13 2 2 3 2" xfId="403" xr:uid="{00000000-0005-0000-0000-0000C1010000}"/>
    <cellStyle name="常规 13 2 2 4" xfId="217" xr:uid="{00000000-0005-0000-0000-000007010000}"/>
    <cellStyle name="常规 13 2 2 4 2" xfId="545" xr:uid="{00000000-0005-0000-0000-00004F020000}"/>
    <cellStyle name="常规 13 2 2 5" xfId="546" xr:uid="{00000000-0005-0000-0000-000050020000}"/>
    <cellStyle name="常规 13 2 2 5 2" xfId="523" xr:uid="{00000000-0005-0000-0000-000039020000}"/>
    <cellStyle name="常规 13 2 2 6" xfId="547" xr:uid="{00000000-0005-0000-0000-000051020000}"/>
    <cellStyle name="常规 13 2 3" xfId="549" xr:uid="{00000000-0005-0000-0000-000053020000}"/>
    <cellStyle name="常规 13 2 3 2" xfId="41" xr:uid="{00000000-0005-0000-0000-000038000000}"/>
    <cellStyle name="常规 13 2 3 2 2" xfId="551" xr:uid="{00000000-0005-0000-0000-000055020000}"/>
    <cellStyle name="常规 13 2 3 3" xfId="552" xr:uid="{00000000-0005-0000-0000-000056020000}"/>
    <cellStyle name="常规 13 2 3 3 2" xfId="553" xr:uid="{00000000-0005-0000-0000-000057020000}"/>
    <cellStyle name="常规 13 2 3 4" xfId="554" xr:uid="{00000000-0005-0000-0000-000058020000}"/>
    <cellStyle name="常规 13 2 3 4 2" xfId="555" xr:uid="{00000000-0005-0000-0000-000059020000}"/>
    <cellStyle name="常规 13 2 3 5" xfId="557" xr:uid="{00000000-0005-0000-0000-00005B020000}"/>
    <cellStyle name="常规 13 2 4" xfId="558" xr:uid="{00000000-0005-0000-0000-00005C020000}"/>
    <cellStyle name="常规 13 2 4 2" xfId="560" xr:uid="{00000000-0005-0000-0000-00005E020000}"/>
    <cellStyle name="常规 13 2 5" xfId="561" xr:uid="{00000000-0005-0000-0000-00005F020000}"/>
    <cellStyle name="常规 13 2 5 2" xfId="562" xr:uid="{00000000-0005-0000-0000-000060020000}"/>
    <cellStyle name="常规 13 2 6" xfId="438" xr:uid="{00000000-0005-0000-0000-0000E4010000}"/>
    <cellStyle name="常规 13 2 6 2" xfId="563" xr:uid="{00000000-0005-0000-0000-000061020000}"/>
    <cellStyle name="常规 13 2 7" xfId="566" xr:uid="{00000000-0005-0000-0000-000064020000}"/>
    <cellStyle name="常规 14 2" xfId="567" xr:uid="{00000000-0005-0000-0000-000065020000}"/>
    <cellStyle name="常规 14 2 2" xfId="568" xr:uid="{00000000-0005-0000-0000-000066020000}"/>
    <cellStyle name="常规 14 2 2 2" xfId="569" xr:uid="{00000000-0005-0000-0000-000067020000}"/>
    <cellStyle name="常规 14 2 2 2 2" xfId="453" xr:uid="{00000000-0005-0000-0000-0000F3010000}"/>
    <cellStyle name="常规 14 2 2 2 2 2" xfId="50" xr:uid="{00000000-0005-0000-0000-00004A000000}"/>
    <cellStyle name="常规 14 2 2 2 3" xfId="575" xr:uid="{00000000-0005-0000-0000-00006D020000}"/>
    <cellStyle name="常规 14 2 2 2 3 2" xfId="578" xr:uid="{00000000-0005-0000-0000-000070020000}"/>
    <cellStyle name="常规 14 2 2 2 4" xfId="404" xr:uid="{00000000-0005-0000-0000-0000C2010000}"/>
    <cellStyle name="常规 14 2 2 2 4 2" xfId="409" xr:uid="{00000000-0005-0000-0000-0000C7010000}"/>
    <cellStyle name="常规 14 2 2 2 5" xfId="413" xr:uid="{00000000-0005-0000-0000-0000CB010000}"/>
    <cellStyle name="常规 14 2 2 3" xfId="581" xr:uid="{00000000-0005-0000-0000-000073020000}"/>
    <cellStyle name="常规 14 2 2 3 2" xfId="584" xr:uid="{00000000-0005-0000-0000-000076020000}"/>
    <cellStyle name="常规 14 2 2 4" xfId="240" xr:uid="{00000000-0005-0000-0000-00001E010000}"/>
    <cellStyle name="常规 14 2 2 4 2" xfId="587" xr:uid="{00000000-0005-0000-0000-000079020000}"/>
    <cellStyle name="常规 14 2 2 5" xfId="17" xr:uid="{00000000-0005-0000-0000-000015000000}"/>
    <cellStyle name="常规 14 2 2 5 2" xfId="76" xr:uid="{00000000-0005-0000-0000-000071000000}"/>
    <cellStyle name="常规 14 2 2 6" xfId="592" xr:uid="{00000000-0005-0000-0000-00007E020000}"/>
    <cellStyle name="常规 14 2 3" xfId="186" xr:uid="{00000000-0005-0000-0000-0000E8000000}"/>
    <cellStyle name="常规 14 2 3 2" xfId="451" xr:uid="{00000000-0005-0000-0000-0000F1010000}"/>
    <cellStyle name="常规 14 2 3 2 2" xfId="23" xr:uid="{00000000-0005-0000-0000-00001D000000}"/>
    <cellStyle name="常规 14 2 3 3" xfId="457" xr:uid="{00000000-0005-0000-0000-0000F7010000}"/>
    <cellStyle name="常规 14 2 3 3 2" xfId="53" xr:uid="{00000000-0005-0000-0000-00004E000000}"/>
    <cellStyle name="常规 14 2 3 4" xfId="571" xr:uid="{00000000-0005-0000-0000-000069020000}"/>
    <cellStyle name="常规 14 2 3 4 2" xfId="579" xr:uid="{00000000-0005-0000-0000-000071020000}"/>
    <cellStyle name="常规 14 2 3 5" xfId="407" xr:uid="{00000000-0005-0000-0000-0000C5010000}"/>
    <cellStyle name="常规 14 2 4" xfId="596" xr:uid="{00000000-0005-0000-0000-000082020000}"/>
    <cellStyle name="常规 14 2 4 2" xfId="597" xr:uid="{00000000-0005-0000-0000-000083020000}"/>
    <cellStyle name="常规 14 2 5" xfId="599" xr:uid="{00000000-0005-0000-0000-000085020000}"/>
    <cellStyle name="常规 14 2 5 2" xfId="600" xr:uid="{00000000-0005-0000-0000-000086020000}"/>
    <cellStyle name="常规 14 2 6" xfId="602" xr:uid="{00000000-0005-0000-0000-000088020000}"/>
    <cellStyle name="常规 14 2 6 2" xfId="55" xr:uid="{00000000-0005-0000-0000-000050000000}"/>
    <cellStyle name="常规 14 2 7" xfId="367" xr:uid="{00000000-0005-0000-0000-00009D010000}"/>
    <cellStyle name="常规 15 2" xfId="604" xr:uid="{00000000-0005-0000-0000-00008A020000}"/>
    <cellStyle name="常规 15 2 2" xfId="607" xr:uid="{00000000-0005-0000-0000-00008D020000}"/>
    <cellStyle name="常规 15 2 2 2" xfId="270" xr:uid="{00000000-0005-0000-0000-00003C010000}"/>
    <cellStyle name="常规 15 2 3" xfId="610" xr:uid="{00000000-0005-0000-0000-000090020000}"/>
    <cellStyle name="常规 15 2 3 2" xfId="613" xr:uid="{00000000-0005-0000-0000-000093020000}"/>
    <cellStyle name="常规 15 2 4" xfId="615" xr:uid="{00000000-0005-0000-0000-000095020000}"/>
    <cellStyle name="常规 15 2 4 2" xfId="61" xr:uid="{00000000-0005-0000-0000-000059000000}"/>
    <cellStyle name="常规 15 2 5" xfId="315" xr:uid="{00000000-0005-0000-0000-000069010000}"/>
    <cellStyle name="常规 16 2" xfId="616" xr:uid="{00000000-0005-0000-0000-000096020000}"/>
    <cellStyle name="常规 16 2 2" xfId="469" xr:uid="{00000000-0005-0000-0000-000003020000}"/>
    <cellStyle name="常规 16 2 2 2" xfId="157" xr:uid="{00000000-0005-0000-0000-0000CB000000}"/>
    <cellStyle name="常规 16 2 2 2 2" xfId="471" xr:uid="{00000000-0005-0000-0000-000005020000}"/>
    <cellStyle name="常规 16 2 2 2 2 2" xfId="474" xr:uid="{00000000-0005-0000-0000-000008020000}"/>
    <cellStyle name="常规 16 2 2 2 3" xfId="27" xr:uid="{00000000-0005-0000-0000-000024000000}"/>
    <cellStyle name="常规 16 2 2 2 3 2" xfId="477" xr:uid="{00000000-0005-0000-0000-00000B020000}"/>
    <cellStyle name="常规 16 2 2 2 4" xfId="480" xr:uid="{00000000-0005-0000-0000-00000E020000}"/>
    <cellStyle name="常规 16 2 2 2 4 2" xfId="483" xr:uid="{00000000-0005-0000-0000-000011020000}"/>
    <cellStyle name="常规 16 2 2 2 5" xfId="487" xr:uid="{00000000-0005-0000-0000-000015020000}"/>
    <cellStyle name="常规 16 2 2 3" xfId="493" xr:uid="{00000000-0005-0000-0000-00001B020000}"/>
    <cellStyle name="常规 16 2 2 3 2" xfId="496" xr:uid="{00000000-0005-0000-0000-00001E020000}"/>
    <cellStyle name="常规 16 2 2 4" xfId="276" xr:uid="{00000000-0005-0000-0000-000042010000}"/>
    <cellStyle name="常规 16 2 2 4 2" xfId="125" xr:uid="{00000000-0005-0000-0000-0000AB000000}"/>
    <cellStyle name="常规 16 2 2 5" xfId="509" xr:uid="{00000000-0005-0000-0000-00002B020000}"/>
    <cellStyle name="常规 16 2 2 5 2" xfId="224" xr:uid="{00000000-0005-0000-0000-00000E010000}"/>
    <cellStyle name="常规 16 2 2 6" xfId="512" xr:uid="{00000000-0005-0000-0000-00002E020000}"/>
    <cellStyle name="常规 16 2 3" xfId="617" xr:uid="{00000000-0005-0000-0000-000097020000}"/>
    <cellStyle name="常规 16 2 3 2" xfId="618" xr:uid="{00000000-0005-0000-0000-000098020000}"/>
    <cellStyle name="常规 16 2 3 2 2" xfId="619" xr:uid="{00000000-0005-0000-0000-000099020000}"/>
    <cellStyle name="常规 16 2 3 3" xfId="620" xr:uid="{00000000-0005-0000-0000-00009A020000}"/>
    <cellStyle name="常规 16 2 3 3 2" xfId="77" xr:uid="{00000000-0005-0000-0000-000072000000}"/>
    <cellStyle name="常规 16 2 3 4" xfId="622" xr:uid="{00000000-0005-0000-0000-00009C020000}"/>
    <cellStyle name="常规 16 2 3 4 2" xfId="623" xr:uid="{00000000-0005-0000-0000-00009D020000}"/>
    <cellStyle name="常规 16 2 3 5" xfId="624" xr:uid="{00000000-0005-0000-0000-00009E020000}"/>
    <cellStyle name="常规 16 2 4" xfId="626" xr:uid="{00000000-0005-0000-0000-0000A0020000}"/>
    <cellStyle name="常规 16 2 4 2" xfId="627" xr:uid="{00000000-0005-0000-0000-0000A1020000}"/>
    <cellStyle name="常规 16 2 5" xfId="282" xr:uid="{00000000-0005-0000-0000-000048010000}"/>
    <cellStyle name="常规 16 2 5 2" xfId="284" xr:uid="{00000000-0005-0000-0000-00004A010000}"/>
    <cellStyle name="常规 16 2 6" xfId="630" xr:uid="{00000000-0005-0000-0000-0000A4020000}"/>
    <cellStyle name="常规 16 2 6 2" xfId="632" xr:uid="{00000000-0005-0000-0000-0000A6020000}"/>
    <cellStyle name="常规 16 2 7" xfId="577" xr:uid="{00000000-0005-0000-0000-00006F020000}"/>
    <cellStyle name="常规 18 2" xfId="638" xr:uid="{00000000-0005-0000-0000-0000AC020000}"/>
    <cellStyle name="常规 18 2 2" xfId="642" xr:uid="{00000000-0005-0000-0000-0000B0020000}"/>
    <cellStyle name="常规 18 2 2 2" xfId="643" xr:uid="{00000000-0005-0000-0000-0000B1020000}"/>
    <cellStyle name="常规 18 2 2 2 2" xfId="645" xr:uid="{00000000-0005-0000-0000-0000B3020000}"/>
    <cellStyle name="常规 18 2 2 2 2 2" xfId="647" xr:uid="{00000000-0005-0000-0000-0000B5020000}"/>
    <cellStyle name="常规 18 2 2 2 3" xfId="649" xr:uid="{00000000-0005-0000-0000-0000B7020000}"/>
    <cellStyle name="常规 18 2 2 2 3 2" xfId="2" xr:uid="{00000000-0005-0000-0000-000004000000}"/>
    <cellStyle name="常规 18 2 2 2 4" xfId="650" xr:uid="{00000000-0005-0000-0000-0000B8020000}"/>
    <cellStyle name="常规 18 2 2 2 4 2" xfId="625" xr:uid="{00000000-0005-0000-0000-00009F020000}"/>
    <cellStyle name="常规 18 2 2 2 5" xfId="164" xr:uid="{00000000-0005-0000-0000-0000D2000000}"/>
    <cellStyle name="常规 18 2 2 3" xfId="651" xr:uid="{00000000-0005-0000-0000-0000B9020000}"/>
    <cellStyle name="常规 18 2 2 3 2" xfId="213" xr:uid="{00000000-0005-0000-0000-000003010000}"/>
    <cellStyle name="常规 18 2 2 4" xfId="220" xr:uid="{00000000-0005-0000-0000-00000A010000}"/>
    <cellStyle name="常规 18 2 2 4 2" xfId="222" xr:uid="{00000000-0005-0000-0000-00000C010000}"/>
    <cellStyle name="常规 18 2 2 5" xfId="227" xr:uid="{00000000-0005-0000-0000-000011010000}"/>
    <cellStyle name="常规 18 2 2 5 2" xfId="231" xr:uid="{00000000-0005-0000-0000-000015010000}"/>
    <cellStyle name="常规 18 2 2 6" xfId="233" xr:uid="{00000000-0005-0000-0000-000017010000}"/>
    <cellStyle name="常规 18 2 3" xfId="443" xr:uid="{00000000-0005-0000-0000-0000E9010000}"/>
    <cellStyle name="常规 18 2 3 2" xfId="652" xr:uid="{00000000-0005-0000-0000-0000BA020000}"/>
    <cellStyle name="常规 18 2 3 2 2" xfId="139" xr:uid="{00000000-0005-0000-0000-0000B9000000}"/>
    <cellStyle name="常规 18 2 3 3" xfId="653" xr:uid="{00000000-0005-0000-0000-0000BB020000}"/>
    <cellStyle name="常规 18 2 3 3 2" xfId="234" xr:uid="{00000000-0005-0000-0000-000018010000}"/>
    <cellStyle name="常规 18 2 3 4" xfId="654" xr:uid="{00000000-0005-0000-0000-0000BC020000}"/>
    <cellStyle name="常规 18 2 3 4 2" xfId="655" xr:uid="{00000000-0005-0000-0000-0000BD020000}"/>
    <cellStyle name="常规 18 2 3 5" xfId="515" xr:uid="{00000000-0005-0000-0000-000031020000}"/>
    <cellStyle name="常规 18 2 4" xfId="656" xr:uid="{00000000-0005-0000-0000-0000BE020000}"/>
    <cellStyle name="常规 18 2 4 2" xfId="657" xr:uid="{00000000-0005-0000-0000-0000BF020000}"/>
    <cellStyle name="常规 18 2 5" xfId="660" xr:uid="{00000000-0005-0000-0000-0000C2020000}"/>
    <cellStyle name="常规 18 2 5 2" xfId="661" xr:uid="{00000000-0005-0000-0000-0000C3020000}"/>
    <cellStyle name="常规 18 2 6" xfId="644" xr:uid="{00000000-0005-0000-0000-0000B2020000}"/>
    <cellStyle name="常规 18 2 6 2" xfId="646" xr:uid="{00000000-0005-0000-0000-0000B4020000}"/>
    <cellStyle name="常规 18 2 7" xfId="648" xr:uid="{00000000-0005-0000-0000-0000B6020000}"/>
    <cellStyle name="常规 19 2" xfId="663" xr:uid="{00000000-0005-0000-0000-0000C5020000}"/>
    <cellStyle name="常规 19 2 2" xfId="665" xr:uid="{00000000-0005-0000-0000-0000C7020000}"/>
    <cellStyle name="常规 19 2 2 2" xfId="667" xr:uid="{00000000-0005-0000-0000-0000C9020000}"/>
    <cellStyle name="常规 19 2 2 2 2" xfId="669" xr:uid="{00000000-0005-0000-0000-0000CB020000}"/>
    <cellStyle name="常规 19 2 2 2 2 2" xfId="672" xr:uid="{00000000-0005-0000-0000-0000CE020000}"/>
    <cellStyle name="常规 19 2 2 2 3" xfId="637" xr:uid="{00000000-0005-0000-0000-0000AB020000}"/>
    <cellStyle name="常规 19 2 2 2 3 2" xfId="640" xr:uid="{00000000-0005-0000-0000-0000AE020000}"/>
    <cellStyle name="常规 19 2 2 2 4" xfId="671" xr:uid="{00000000-0005-0000-0000-0000CD020000}"/>
    <cellStyle name="常规 19 2 2 2 4 2" xfId="673" xr:uid="{00000000-0005-0000-0000-0000CF020000}"/>
    <cellStyle name="常规 19 2 2 2 5" xfId="441" xr:uid="{00000000-0005-0000-0000-0000E7010000}"/>
    <cellStyle name="常规 19 2 2 3" xfId="675" xr:uid="{00000000-0005-0000-0000-0000D1020000}"/>
    <cellStyle name="常规 19 2 2 3 2" xfId="676" xr:uid="{00000000-0005-0000-0000-0000D2020000}"/>
    <cellStyle name="常规 19 2 2 4" xfId="288" xr:uid="{00000000-0005-0000-0000-00004E010000}"/>
    <cellStyle name="常规 19 2 2 4 2" xfId="320" xr:uid="{00000000-0005-0000-0000-00006E010000}"/>
    <cellStyle name="常规 19 2 2 5" xfId="677" xr:uid="{00000000-0005-0000-0000-0000D3020000}"/>
    <cellStyle name="常规 19 2 2 5 2" xfId="72" xr:uid="{00000000-0005-0000-0000-00006B000000}"/>
    <cellStyle name="常规 19 2 2 6" xfId="678" xr:uid="{00000000-0005-0000-0000-0000D4020000}"/>
    <cellStyle name="常规 19 2 3" xfId="680" xr:uid="{00000000-0005-0000-0000-0000D6020000}"/>
    <cellStyle name="常规 19 2 3 2" xfId="190" xr:uid="{00000000-0005-0000-0000-0000EC000000}"/>
    <cellStyle name="常规 19 2 3 2 2" xfId="194" xr:uid="{00000000-0005-0000-0000-0000F0000000}"/>
    <cellStyle name="常规 19 2 3 3" xfId="682" xr:uid="{00000000-0005-0000-0000-0000D8020000}"/>
    <cellStyle name="常规 19 2 3 3 2" xfId="683" xr:uid="{00000000-0005-0000-0000-0000D9020000}"/>
    <cellStyle name="常规 19 2 3 4" xfId="292" xr:uid="{00000000-0005-0000-0000-000052010000}"/>
    <cellStyle name="常规 19 2 3 4 2" xfId="338" xr:uid="{00000000-0005-0000-0000-000080010000}"/>
    <cellStyle name="常规 19 2 3 5" xfId="684" xr:uid="{00000000-0005-0000-0000-0000DA020000}"/>
    <cellStyle name="常规 19 2 4" xfId="96" xr:uid="{00000000-0005-0000-0000-00008E000000}"/>
    <cellStyle name="常规 19 2 4 2" xfId="84" xr:uid="{00000000-0005-0000-0000-000082000000}"/>
    <cellStyle name="常规 19 2 5" xfId="126" xr:uid="{00000000-0005-0000-0000-0000AC000000}"/>
    <cellStyle name="常规 19 2 5 2" xfId="131" xr:uid="{00000000-0005-0000-0000-0000B1000000}"/>
    <cellStyle name="常规 19 2 6" xfId="142" xr:uid="{00000000-0005-0000-0000-0000BC000000}"/>
    <cellStyle name="常规 19 2 6 2" xfId="145" xr:uid="{00000000-0005-0000-0000-0000BF000000}"/>
    <cellStyle name="常规 19 2 7" xfId="148" xr:uid="{00000000-0005-0000-0000-0000C2000000}"/>
    <cellStyle name="常规 2" xfId="101" xr:uid="{00000000-0005-0000-0000-000093000000}"/>
    <cellStyle name="常规 2 2" xfId="98" xr:uid="{00000000-0005-0000-0000-000090000000}"/>
    <cellStyle name="常规 2 2 2" xfId="87" xr:uid="{00000000-0005-0000-0000-000085000000}"/>
    <cellStyle name="常规 2 2 2 2" xfId="4" xr:uid="{00000000-0005-0000-0000-000007000000}"/>
    <cellStyle name="常规 2 2 3" xfId="90" xr:uid="{00000000-0005-0000-0000-000088000000}"/>
    <cellStyle name="常规 2 2 3 2" xfId="117" xr:uid="{00000000-0005-0000-0000-0000A3000000}"/>
    <cellStyle name="常规 2 2 4" xfId="8" xr:uid="{00000000-0005-0000-0000-00000C000000}"/>
    <cellStyle name="常规 2 2 4 2" xfId="105" xr:uid="{00000000-0005-0000-0000-000097000000}"/>
    <cellStyle name="常规 2 2 5" xfId="92" xr:uid="{00000000-0005-0000-0000-00008A000000}"/>
    <cellStyle name="常规 2 3" xfId="128" xr:uid="{00000000-0005-0000-0000-0000AE000000}"/>
    <cellStyle name="常规 2 3 2" xfId="130" xr:uid="{00000000-0005-0000-0000-0000B0000000}"/>
    <cellStyle name="常规 2 4" xfId="141" xr:uid="{00000000-0005-0000-0000-0000BB000000}"/>
    <cellStyle name="常规 2 4 2" xfId="144" xr:uid="{00000000-0005-0000-0000-0000BE000000}"/>
    <cellStyle name="常规 2 5" xfId="147" xr:uid="{00000000-0005-0000-0000-0000C1000000}"/>
    <cellStyle name="常规 2 5 2" xfId="151" xr:uid="{00000000-0005-0000-0000-0000C5000000}"/>
    <cellStyle name="常规 2 6" xfId="153" xr:uid="{00000000-0005-0000-0000-0000C7000000}"/>
    <cellStyle name="常规 20" xfId="336" xr:uid="{00000000-0005-0000-0000-00007E010000}"/>
    <cellStyle name="常规 20 2" xfId="603" xr:uid="{00000000-0005-0000-0000-000089020000}"/>
    <cellStyle name="常规 20 2 2" xfId="606" xr:uid="{00000000-0005-0000-0000-00008C020000}"/>
    <cellStyle name="常规 20 2 2 2" xfId="271" xr:uid="{00000000-0005-0000-0000-00003D010000}"/>
    <cellStyle name="常规 20 2 2 2 2" xfId="273" xr:uid="{00000000-0005-0000-0000-00003F010000}"/>
    <cellStyle name="常规 20 2 2 2 2 2" xfId="658" xr:uid="{00000000-0005-0000-0000-0000C0020000}"/>
    <cellStyle name="常规 20 2 2 2 3" xfId="685" xr:uid="{00000000-0005-0000-0000-0000DB020000}"/>
    <cellStyle name="常规 20 2 2 2 3 2" xfId="209" xr:uid="{00000000-0005-0000-0000-0000FF000000}"/>
    <cellStyle name="常规 20 2 2 2 4" xfId="687" xr:uid="{00000000-0005-0000-0000-0000DD020000}"/>
    <cellStyle name="常规 20 2 2 2 4 2" xfId="689" xr:uid="{00000000-0005-0000-0000-0000DF020000}"/>
    <cellStyle name="常规 20 2 2 2 5" xfId="691" xr:uid="{00000000-0005-0000-0000-0000E1020000}"/>
    <cellStyle name="常规 20 2 2 3" xfId="275" xr:uid="{00000000-0005-0000-0000-000041010000}"/>
    <cellStyle name="常规 20 2 2 3 2" xfId="279" xr:uid="{00000000-0005-0000-0000-000045010000}"/>
    <cellStyle name="常规 20 2 2 4" xfId="263" xr:uid="{00000000-0005-0000-0000-000035010000}"/>
    <cellStyle name="常规 20 2 2 4 2" xfId="621" xr:uid="{00000000-0005-0000-0000-00009B020000}"/>
    <cellStyle name="常规 20 2 2 5" xfId="693" xr:uid="{00000000-0005-0000-0000-0000E3020000}"/>
    <cellStyle name="常规 20 2 2 5 2" xfId="694" xr:uid="{00000000-0005-0000-0000-0000E4020000}"/>
    <cellStyle name="常规 20 2 2 6" xfId="531" xr:uid="{00000000-0005-0000-0000-000041020000}"/>
    <cellStyle name="常规 20 2 3" xfId="609" xr:uid="{00000000-0005-0000-0000-00008F020000}"/>
    <cellStyle name="常规 20 2 3 2" xfId="612" xr:uid="{00000000-0005-0000-0000-000092020000}"/>
    <cellStyle name="常规 20 2 3 2 2" xfId="695" xr:uid="{00000000-0005-0000-0000-0000E5020000}"/>
    <cellStyle name="常规 20 2 3 3" xfId="696" xr:uid="{00000000-0005-0000-0000-0000E6020000}"/>
    <cellStyle name="常规 20 2 3 3 2" xfId="526" xr:uid="{00000000-0005-0000-0000-00003C020000}"/>
    <cellStyle name="常规 20 2 3 4" xfId="57" xr:uid="{00000000-0005-0000-0000-000053000000}"/>
    <cellStyle name="常规 20 2 3 4 2" xfId="697" xr:uid="{00000000-0005-0000-0000-0000E7020000}"/>
    <cellStyle name="常规 20 2 3 5" xfId="699" xr:uid="{00000000-0005-0000-0000-0000E9020000}"/>
    <cellStyle name="常规 20 2 4" xfId="614" xr:uid="{00000000-0005-0000-0000-000094020000}"/>
    <cellStyle name="常规 20 2 4 2" xfId="62" xr:uid="{00000000-0005-0000-0000-00005A000000}"/>
    <cellStyle name="常规 20 2 5" xfId="314" xr:uid="{00000000-0005-0000-0000-000068010000}"/>
    <cellStyle name="常规 20 2 5 2" xfId="700" xr:uid="{00000000-0005-0000-0000-0000EA020000}"/>
    <cellStyle name="常规 20 2 6" xfId="601" xr:uid="{00000000-0005-0000-0000-000087020000}"/>
    <cellStyle name="常规 20 2 6 2" xfId="702" xr:uid="{00000000-0005-0000-0000-0000EC020000}"/>
    <cellStyle name="常规 20 2 7" xfId="703" xr:uid="{00000000-0005-0000-0000-0000ED020000}"/>
    <cellStyle name="常规 20 3" xfId="706" xr:uid="{00000000-0005-0000-0000-0000F0020000}"/>
    <cellStyle name="常规 20 3 2" xfId="709" xr:uid="{00000000-0005-0000-0000-0000F3020000}"/>
    <cellStyle name="常规 20 3 2 2" xfId="710" xr:uid="{00000000-0005-0000-0000-0000F4020000}"/>
    <cellStyle name="常规 20 3 2 2 2" xfId="711" xr:uid="{00000000-0005-0000-0000-0000F5020000}"/>
    <cellStyle name="常规 20 3 2 3" xfId="712" xr:uid="{00000000-0005-0000-0000-0000F6020000}"/>
    <cellStyle name="常规 20 3 2 3 2" xfId="713" xr:uid="{00000000-0005-0000-0000-0000F7020000}"/>
    <cellStyle name="常规 20 3 2 4" xfId="714" xr:uid="{00000000-0005-0000-0000-0000F8020000}"/>
    <cellStyle name="常规 20 3 2 4 2" xfId="707" xr:uid="{00000000-0005-0000-0000-0000F1020000}"/>
    <cellStyle name="常规 20 3 2 5" xfId="717" xr:uid="{00000000-0005-0000-0000-0000FB020000}"/>
    <cellStyle name="常规 20 3 3" xfId="3" xr:uid="{00000000-0005-0000-0000-000006000000}"/>
    <cellStyle name="常规 20 3 3 2" xfId="106" xr:uid="{00000000-0005-0000-0000-000098000000}"/>
    <cellStyle name="常规 20 3 4" xfId="93" xr:uid="{00000000-0005-0000-0000-00008B000000}"/>
    <cellStyle name="常规 20 3 4 2" xfId="108" xr:uid="{00000000-0005-0000-0000-00009A000000}"/>
    <cellStyle name="常规 20 3 5" xfId="70" xr:uid="{00000000-0005-0000-0000-000066000000}"/>
    <cellStyle name="常规 20 3 5 2" xfId="112" xr:uid="{00000000-0005-0000-0000-00009E000000}"/>
    <cellStyle name="常规 20 3 6" xfId="56" xr:uid="{00000000-0005-0000-0000-000052000000}"/>
    <cellStyle name="常规 20 4" xfId="719" xr:uid="{00000000-0005-0000-0000-0000FD020000}"/>
    <cellStyle name="常规 20 4 2" xfId="11" xr:uid="{00000000-0005-0000-0000-00000F000000}"/>
    <cellStyle name="常规 20 4 2 2" xfId="99" xr:uid="{00000000-0005-0000-0000-000091000000}"/>
    <cellStyle name="常规 20 4 3" xfId="118" xr:uid="{00000000-0005-0000-0000-0000A4000000}"/>
    <cellStyle name="常规 20 4 3 2" xfId="720" xr:uid="{00000000-0005-0000-0000-0000FE020000}"/>
    <cellStyle name="常规 20 4 4" xfId="723" xr:uid="{00000000-0005-0000-0000-000001030000}"/>
    <cellStyle name="常规 20 4 4 2" xfId="412" xr:uid="{00000000-0005-0000-0000-0000CA010000}"/>
    <cellStyle name="常规 20 4 5" xfId="326" xr:uid="{00000000-0005-0000-0000-000074010000}"/>
    <cellStyle name="常规 20 5" xfId="725" xr:uid="{00000000-0005-0000-0000-000003030000}"/>
    <cellStyle name="常规 20 5 2" xfId="727" xr:uid="{00000000-0005-0000-0000-000005030000}"/>
    <cellStyle name="常规 20 6" xfId="506" xr:uid="{00000000-0005-0000-0000-000028020000}"/>
    <cellStyle name="常规 20 6 2" xfId="730" xr:uid="{00000000-0005-0000-0000-000008030000}"/>
    <cellStyle name="常规 20 7" xfId="733" xr:uid="{00000000-0005-0000-0000-00000B030000}"/>
    <cellStyle name="常规 28" xfId="564" xr:uid="{00000000-0005-0000-0000-000062020000}"/>
    <cellStyle name="常规 28 2" xfId="734" xr:uid="{00000000-0005-0000-0000-00000C030000}"/>
    <cellStyle name="常规 28 2 2" xfId="736" xr:uid="{00000000-0005-0000-0000-00000E030000}"/>
    <cellStyle name="常规 28 2 2 2" xfId="737" xr:uid="{00000000-0005-0000-0000-00000F030000}"/>
    <cellStyle name="常规 28 2 2 2 2" xfId="738" xr:uid="{00000000-0005-0000-0000-000010030000}"/>
    <cellStyle name="常规 28 2 2 3" xfId="739" xr:uid="{00000000-0005-0000-0000-000011030000}"/>
    <cellStyle name="常规 28 2 2 3 2" xfId="740" xr:uid="{00000000-0005-0000-0000-000012030000}"/>
    <cellStyle name="常规 28 2 2 4" xfId="334" xr:uid="{00000000-0005-0000-0000-00007C010000}"/>
    <cellStyle name="常规 28 2 2 4 2" xfId="741" xr:uid="{00000000-0005-0000-0000-000013030000}"/>
    <cellStyle name="常规 28 2 2 5" xfId="701" xr:uid="{00000000-0005-0000-0000-0000EB020000}"/>
    <cellStyle name="常规 28 2 3" xfId="742" xr:uid="{00000000-0005-0000-0000-000014030000}"/>
    <cellStyle name="常规 28 2 3 2" xfId="744" xr:uid="{00000000-0005-0000-0000-000016030000}"/>
    <cellStyle name="常规 28 2 4" xfId="746" xr:uid="{00000000-0005-0000-0000-000018030000}"/>
    <cellStyle name="常规 28 2 4 2" xfId="748" xr:uid="{00000000-0005-0000-0000-00001A030000}"/>
    <cellStyle name="常规 28 2 5" xfId="750" xr:uid="{00000000-0005-0000-0000-00001C030000}"/>
    <cellStyle name="常规 28 2 5 2" xfId="754" xr:uid="{00000000-0005-0000-0000-000020030000}"/>
    <cellStyle name="常规 28 2 6" xfId="197" xr:uid="{00000000-0005-0000-0000-0000F3000000}"/>
    <cellStyle name="常规 28 3" xfId="757" xr:uid="{00000000-0005-0000-0000-000023030000}"/>
    <cellStyle name="常规 28 3 2" xfId="361" xr:uid="{00000000-0005-0000-0000-000097010000}"/>
    <cellStyle name="常规 28 3 2 2" xfId="363" xr:uid="{00000000-0005-0000-0000-000099010000}"/>
    <cellStyle name="常规 28 3 3" xfId="228" xr:uid="{00000000-0005-0000-0000-000012010000}"/>
    <cellStyle name="常规 28 3 3 2" xfId="365" xr:uid="{00000000-0005-0000-0000-00009B010000}"/>
    <cellStyle name="常规 28 3 4" xfId="758" xr:uid="{00000000-0005-0000-0000-000024030000}"/>
    <cellStyle name="常规 28 3 4 2" xfId="759" xr:uid="{00000000-0005-0000-0000-000025030000}"/>
    <cellStyle name="常规 28 3 5" xfId="760" xr:uid="{00000000-0005-0000-0000-000026030000}"/>
    <cellStyle name="常规 28 4" xfId="763" xr:uid="{00000000-0005-0000-0000-000029030000}"/>
    <cellStyle name="常规 28 4 2" xfId="582" xr:uid="{00000000-0005-0000-0000-000074020000}"/>
    <cellStyle name="常规 28 4 2 2" xfId="585" xr:uid="{00000000-0005-0000-0000-000077020000}"/>
    <cellStyle name="常规 28 4 3" xfId="239" xr:uid="{00000000-0005-0000-0000-00001D010000}"/>
    <cellStyle name="常规 28 4 3 2" xfId="588" xr:uid="{00000000-0005-0000-0000-00007A020000}"/>
    <cellStyle name="常规 28 4 4" xfId="16" xr:uid="{00000000-0005-0000-0000-000014000000}"/>
    <cellStyle name="常规 28 4 4 2" xfId="75" xr:uid="{00000000-0005-0000-0000-000070000000}"/>
    <cellStyle name="常规 28 4 5" xfId="593" xr:uid="{00000000-0005-0000-0000-00007F020000}"/>
    <cellStyle name="常规 28 5" xfId="764" xr:uid="{00000000-0005-0000-0000-00002A030000}"/>
    <cellStyle name="常规 28 5 2" xfId="456" xr:uid="{00000000-0005-0000-0000-0000F6010000}"/>
    <cellStyle name="常规 28 6" xfId="765" xr:uid="{00000000-0005-0000-0000-00002B030000}"/>
    <cellStyle name="常规 28 6 2" xfId="767" xr:uid="{00000000-0005-0000-0000-00002D030000}"/>
    <cellStyle name="常规 28 7" xfId="236" xr:uid="{00000000-0005-0000-0000-00001A010000}"/>
    <cellStyle name="常规 28 7 2" xfId="704" xr:uid="{00000000-0005-0000-0000-0000EE020000}"/>
    <cellStyle name="常规 28 8" xfId="770" xr:uid="{00000000-0005-0000-0000-000030030000}"/>
    <cellStyle name="常规 29 2" xfId="513" xr:uid="{00000000-0005-0000-0000-00002F020000}"/>
    <cellStyle name="常规 29 2 2" xfId="772" xr:uid="{00000000-0005-0000-0000-000032030000}"/>
    <cellStyle name="常规 29 2 2 2" xfId="374" xr:uid="{00000000-0005-0000-0000-0000A4010000}"/>
    <cellStyle name="常规 29 2 2 2 2" xfId="376" xr:uid="{00000000-0005-0000-0000-0000A6010000}"/>
    <cellStyle name="常规 29 2 2 2 2 2" xfId="774" xr:uid="{00000000-0005-0000-0000-000034030000}"/>
    <cellStyle name="常规 29 2 2 2 3" xfId="522" xr:uid="{00000000-0005-0000-0000-000038020000}"/>
    <cellStyle name="常规 29 2 2 2 3 2" xfId="775" xr:uid="{00000000-0005-0000-0000-000035030000}"/>
    <cellStyle name="常规 29 2 2 2 4" xfId="776" xr:uid="{00000000-0005-0000-0000-000036030000}"/>
    <cellStyle name="常规 29 2 2 2 4 2" xfId="778" xr:uid="{00000000-0005-0000-0000-000038030000}"/>
    <cellStyle name="常规 29 2 2 2 5" xfId="780" xr:uid="{00000000-0005-0000-0000-00003A030000}"/>
    <cellStyle name="常规 29 2 2 3" xfId="782" xr:uid="{00000000-0005-0000-0000-00003C030000}"/>
    <cellStyle name="常规 29 2 2 3 2" xfId="783" xr:uid="{00000000-0005-0000-0000-00003D030000}"/>
    <cellStyle name="常规 29 2 2 4" xfId="346" xr:uid="{00000000-0005-0000-0000-000088010000}"/>
    <cellStyle name="常规 29 2 2 4 2" xfId="784" xr:uid="{00000000-0005-0000-0000-00003E030000}"/>
    <cellStyle name="常规 29 2 2 5" xfId="283" xr:uid="{00000000-0005-0000-0000-000049010000}"/>
    <cellStyle name="常规 29 2 2 5 2" xfId="286" xr:uid="{00000000-0005-0000-0000-00004C010000}"/>
    <cellStyle name="常规 29 2 2 6" xfId="289" xr:uid="{00000000-0005-0000-0000-00004F010000}"/>
    <cellStyle name="常规 29 2 3" xfId="785" xr:uid="{00000000-0005-0000-0000-00003F030000}"/>
    <cellStyle name="常规 29 2 3 2" xfId="787" xr:uid="{00000000-0005-0000-0000-000041030000}"/>
    <cellStyle name="常规 29 2 3 2 2" xfId="790" xr:uid="{00000000-0005-0000-0000-000044030000}"/>
    <cellStyle name="常规 29 2 3 3" xfId="37" xr:uid="{00000000-0005-0000-0000-000032000000}"/>
    <cellStyle name="常规 29 2 3 3 2" xfId="793" xr:uid="{00000000-0005-0000-0000-000047030000}"/>
    <cellStyle name="常规 29 2 3 4" xfId="350" xr:uid="{00000000-0005-0000-0000-00008C010000}"/>
    <cellStyle name="常规 29 2 3 4 2" xfId="796" xr:uid="{00000000-0005-0000-0000-00004A030000}"/>
    <cellStyle name="常规 29 2 3 5" xfId="633" xr:uid="{00000000-0005-0000-0000-0000A7020000}"/>
    <cellStyle name="常规 29 2 4" xfId="799" xr:uid="{00000000-0005-0000-0000-00004D030000}"/>
    <cellStyle name="常规 29 2 4 2" xfId="801" xr:uid="{00000000-0005-0000-0000-00004F030000}"/>
    <cellStyle name="常规 29 2 5" xfId="803" xr:uid="{00000000-0005-0000-0000-000051030000}"/>
    <cellStyle name="常规 29 2 5 2" xfId="805" xr:uid="{00000000-0005-0000-0000-000053030000}"/>
    <cellStyle name="常规 29 2 6" xfId="628" xr:uid="{00000000-0005-0000-0000-0000A2020000}"/>
    <cellStyle name="常规 29 2 6 2" xfId="807" xr:uid="{00000000-0005-0000-0000-000055030000}"/>
    <cellStyle name="常规 29 2 7" xfId="809" xr:uid="{00000000-0005-0000-0000-000057030000}"/>
    <cellStyle name="常规 3" xfId="811" xr:uid="{00000000-0005-0000-0000-000059030000}"/>
    <cellStyle name="常规 3 2" xfId="812" xr:uid="{00000000-0005-0000-0000-00005A030000}"/>
    <cellStyle name="常规 3 2 2" xfId="743" xr:uid="{00000000-0005-0000-0000-000015030000}"/>
    <cellStyle name="常规 3 2 2 2" xfId="745" xr:uid="{00000000-0005-0000-0000-000017030000}"/>
    <cellStyle name="常规 3 2 3" xfId="747" xr:uid="{00000000-0005-0000-0000-000019030000}"/>
    <cellStyle name="常规 3 2 3 2" xfId="749" xr:uid="{00000000-0005-0000-0000-00001B030000}"/>
    <cellStyle name="常规 3 2 4" xfId="751" xr:uid="{00000000-0005-0000-0000-00001D030000}"/>
    <cellStyle name="常规 3 2 4 2" xfId="755" xr:uid="{00000000-0005-0000-0000-000021030000}"/>
    <cellStyle name="常规 3 2 5" xfId="196" xr:uid="{00000000-0005-0000-0000-0000F2000000}"/>
    <cellStyle name="常规 3 3" xfId="223" xr:uid="{00000000-0005-0000-0000-00000D010000}"/>
    <cellStyle name="常规 31 2" xfId="20" xr:uid="{00000000-0005-0000-0000-000018000000}"/>
    <cellStyle name="常规 31 2 2" xfId="299" xr:uid="{00000000-0005-0000-0000-000059010000}"/>
    <cellStyle name="常规 31 2 2 2" xfId="303" xr:uid="{00000000-0005-0000-0000-00005D010000}"/>
    <cellStyle name="常规 31 2 3" xfId="813" xr:uid="{00000000-0005-0000-0000-00005B030000}"/>
    <cellStyle name="常规 31 2 3 2" xfId="815" xr:uid="{00000000-0005-0000-0000-00005D030000}"/>
    <cellStyle name="常规 31 2 4" xfId="817" xr:uid="{00000000-0005-0000-0000-00005F030000}"/>
    <cellStyle name="常规 31 2 4 2" xfId="818" xr:uid="{00000000-0005-0000-0000-000060030000}"/>
    <cellStyle name="常规 31 2 5" xfId="819" xr:uid="{00000000-0005-0000-0000-000061030000}"/>
    <cellStyle name="常规 32 2" xfId="820" xr:uid="{00000000-0005-0000-0000-000062030000}"/>
    <cellStyle name="常规 32 2 2" xfId="822" xr:uid="{00000000-0005-0000-0000-000064030000}"/>
    <cellStyle name="常规 32 2 2 2" xfId="611" xr:uid="{00000000-0005-0000-0000-000091020000}"/>
    <cellStyle name="常规 32 2 3" xfId="85" xr:uid="{00000000-0005-0000-0000-000083000000}"/>
    <cellStyle name="常规 32 2 3 2" xfId="6" xr:uid="{00000000-0005-0000-0000-000009000000}"/>
    <cellStyle name="常规 32 2 4" xfId="88" xr:uid="{00000000-0005-0000-0000-000086000000}"/>
    <cellStyle name="常规 32 2 4 2" xfId="115" xr:uid="{00000000-0005-0000-0000-0000A1000000}"/>
    <cellStyle name="常规 32 2 5" xfId="10" xr:uid="{00000000-0005-0000-0000-00000E000000}"/>
    <cellStyle name="常规 35 2" xfId="823" xr:uid="{00000000-0005-0000-0000-000065030000}"/>
    <cellStyle name="常规 35 2 2" xfId="824" xr:uid="{00000000-0005-0000-0000-000066030000}"/>
    <cellStyle name="常规 35 2 2 2" xfId="825" xr:uid="{00000000-0005-0000-0000-000067030000}"/>
    <cellStyle name="常规 35 2 2 2 2" xfId="826" xr:uid="{00000000-0005-0000-0000-000068030000}"/>
    <cellStyle name="常规 35 2 2 2 2 2" xfId="828" xr:uid="{00000000-0005-0000-0000-00006A030000}"/>
    <cellStyle name="常规 35 2 2 2 3" xfId="831" xr:uid="{00000000-0005-0000-0000-00006D030000}"/>
    <cellStyle name="常规 35 2 2 2 3 2" xfId="832" xr:uid="{00000000-0005-0000-0000-00006E030000}"/>
    <cellStyle name="常规 35 2 2 2 4" xfId="833" xr:uid="{00000000-0005-0000-0000-00006F030000}"/>
    <cellStyle name="常规 35 2 2 2 4 2" xfId="834" xr:uid="{00000000-0005-0000-0000-000070030000}"/>
    <cellStyle name="常规 35 2 2 2 5" xfId="486" xr:uid="{00000000-0005-0000-0000-000014020000}"/>
    <cellStyle name="常规 35 2 2 3" xfId="837" xr:uid="{00000000-0005-0000-0000-000073030000}"/>
    <cellStyle name="常规 35 2 2 3 2" xfId="838" xr:uid="{00000000-0005-0000-0000-000074030000}"/>
    <cellStyle name="常规 35 2 2 4" xfId="539" xr:uid="{00000000-0005-0000-0000-000049020000}"/>
    <cellStyle name="常规 35 2 2 4 2" xfId="80" xr:uid="{00000000-0005-0000-0000-00007A000000}"/>
    <cellStyle name="常规 35 2 2 5" xfId="550" xr:uid="{00000000-0005-0000-0000-000054020000}"/>
    <cellStyle name="常规 35 2 2 5 2" xfId="40" xr:uid="{00000000-0005-0000-0000-000037000000}"/>
    <cellStyle name="常规 35 2 2 6" xfId="559" xr:uid="{00000000-0005-0000-0000-00005D020000}"/>
    <cellStyle name="常规 35 2 3" xfId="45" xr:uid="{00000000-0005-0000-0000-00003F000000}"/>
    <cellStyle name="常规 35 2 3 2" xfId="715" xr:uid="{00000000-0005-0000-0000-0000F9020000}"/>
    <cellStyle name="常规 35 2 3 2 2" xfId="708" xr:uid="{00000000-0005-0000-0000-0000F2020000}"/>
    <cellStyle name="常规 35 2 3 3" xfId="718" xr:uid="{00000000-0005-0000-0000-0000FC020000}"/>
    <cellStyle name="常规 35 2 3 3 2" xfId="839" xr:uid="{00000000-0005-0000-0000-000075030000}"/>
    <cellStyle name="常规 35 2 3 4" xfId="840" xr:uid="{00000000-0005-0000-0000-000076030000}"/>
    <cellStyle name="常规 35 2 3 4 2" xfId="841" xr:uid="{00000000-0005-0000-0000-000077030000}"/>
    <cellStyle name="常规 35 2 3 5" xfId="670" xr:uid="{00000000-0005-0000-0000-0000CC020000}"/>
    <cellStyle name="常规 35 2 4" xfId="842" xr:uid="{00000000-0005-0000-0000-000078030000}"/>
    <cellStyle name="常规 35 2 4 2" xfId="844" xr:uid="{00000000-0005-0000-0000-00007A030000}"/>
    <cellStyle name="常规 35 2 5" xfId="846" xr:uid="{00000000-0005-0000-0000-00007C030000}"/>
    <cellStyle name="常规 35 2 5 2" xfId="848" xr:uid="{00000000-0005-0000-0000-00007E030000}"/>
    <cellStyle name="常规 35 2 6" xfId="850" xr:uid="{00000000-0005-0000-0000-000080030000}"/>
    <cellStyle name="常规 35 2 6 2" xfId="852" xr:uid="{00000000-0005-0000-0000-000082030000}"/>
    <cellStyle name="常规 35 2 7" xfId="853" xr:uid="{00000000-0005-0000-0000-000083030000}"/>
    <cellStyle name="常规 37 2" xfId="854" xr:uid="{00000000-0005-0000-0000-000084030000}"/>
    <cellStyle name="常规 37 2 2" xfId="855" xr:uid="{00000000-0005-0000-0000-000085030000}"/>
    <cellStyle name="常规 37 2 2 2" xfId="856" xr:uid="{00000000-0005-0000-0000-000086030000}"/>
    <cellStyle name="常规 37 2 3" xfId="857" xr:uid="{00000000-0005-0000-0000-000087030000}"/>
    <cellStyle name="常规 37 2 3 2" xfId="859" xr:uid="{00000000-0005-0000-0000-000089030000}"/>
    <cellStyle name="常规 37 2 4" xfId="432" xr:uid="{00000000-0005-0000-0000-0000DE010000}"/>
    <cellStyle name="常规 37 2 4 2" xfId="435" xr:uid="{00000000-0005-0000-0000-0000E1010000}"/>
    <cellStyle name="常规 37 2 5" xfId="861" xr:uid="{00000000-0005-0000-0000-00008B030000}"/>
    <cellStyle name="常规 38 2" xfId="863" xr:uid="{00000000-0005-0000-0000-00008D030000}"/>
    <cellStyle name="常规 38 2 2" xfId="594" xr:uid="{00000000-0005-0000-0000-000080020000}"/>
    <cellStyle name="常规 38 2 2 2" xfId="866" xr:uid="{00000000-0005-0000-0000-000090030000}"/>
    <cellStyle name="常规 38 2 3" xfId="242" xr:uid="{00000000-0005-0000-0000-000020010000}"/>
    <cellStyle name="常规 38 2 3 2" xfId="245" xr:uid="{00000000-0005-0000-0000-000023010000}"/>
    <cellStyle name="常规 38 2 4" xfId="867" xr:uid="{00000000-0005-0000-0000-000091030000}"/>
    <cellStyle name="常规 38 2 4 2" xfId="869" xr:uid="{00000000-0005-0000-0000-000093030000}"/>
    <cellStyle name="常规 38 2 5" xfId="872" xr:uid="{00000000-0005-0000-0000-000096030000}"/>
    <cellStyle name="常规 4" xfId="382" xr:uid="{00000000-0005-0000-0000-0000AC010000}"/>
    <cellStyle name="常规 4 2" xfId="874" xr:uid="{00000000-0005-0000-0000-000098030000}"/>
    <cellStyle name="常规 4 2 2" xfId="786" xr:uid="{00000000-0005-0000-0000-000040030000}"/>
    <cellStyle name="常规 4 2 2 2" xfId="788" xr:uid="{00000000-0005-0000-0000-000042030000}"/>
    <cellStyle name="常规 4 2 2 2 2" xfId="791" xr:uid="{00000000-0005-0000-0000-000045030000}"/>
    <cellStyle name="常规 4 2 2 2 2 2" xfId="875" xr:uid="{00000000-0005-0000-0000-000099030000}"/>
    <cellStyle name="常规 4 2 2 2 3" xfId="876" xr:uid="{00000000-0005-0000-0000-00009A030000}"/>
    <cellStyle name="常规 4 2 2 2 3 2" xfId="639" xr:uid="{00000000-0005-0000-0000-0000AD020000}"/>
    <cellStyle name="常规 4 2 2 2 4" xfId="829" xr:uid="{00000000-0005-0000-0000-00006B030000}"/>
    <cellStyle name="常规 4 2 2 2 4 2" xfId="662" xr:uid="{00000000-0005-0000-0000-0000C4020000}"/>
    <cellStyle name="常规 4 2 2 2 5" xfId="814" xr:uid="{00000000-0005-0000-0000-00005C030000}"/>
    <cellStyle name="常规 4 2 2 3" xfId="36" xr:uid="{00000000-0005-0000-0000-000031000000}"/>
    <cellStyle name="常规 4 2 2 3 2" xfId="794" xr:uid="{00000000-0005-0000-0000-000048030000}"/>
    <cellStyle name="常规 4 2 2 4" xfId="349" xr:uid="{00000000-0005-0000-0000-00008B010000}"/>
    <cellStyle name="常规 4 2 2 4 2" xfId="797" xr:uid="{00000000-0005-0000-0000-00004B030000}"/>
    <cellStyle name="常规 4 2 2 5" xfId="634" xr:uid="{00000000-0005-0000-0000-0000A8020000}"/>
    <cellStyle name="常规 4 2 2 5 2" xfId="877" xr:uid="{00000000-0005-0000-0000-00009B030000}"/>
    <cellStyle name="常规 4 2 2 6" xfId="880" xr:uid="{00000000-0005-0000-0000-00009E030000}"/>
    <cellStyle name="常规 4 2 3" xfId="800" xr:uid="{00000000-0005-0000-0000-00004E030000}"/>
    <cellStyle name="常规 4 2 3 2" xfId="802" xr:uid="{00000000-0005-0000-0000-000050030000}"/>
    <cellStyle name="常规 4 2 3 2 2" xfId="883" xr:uid="{00000000-0005-0000-0000-0000A1030000}"/>
    <cellStyle name="常规 4 2 3 3" xfId="884" xr:uid="{00000000-0005-0000-0000-0000A2030000}"/>
    <cellStyle name="常规 4 2 3 3 2" xfId="488" xr:uid="{00000000-0005-0000-0000-000016020000}"/>
    <cellStyle name="常规 4 2 3 4" xfId="355" xr:uid="{00000000-0005-0000-0000-000091010000}"/>
    <cellStyle name="常规 4 2 3 4 2" xfId="885" xr:uid="{00000000-0005-0000-0000-0000A3030000}"/>
    <cellStyle name="常规 4 2 3 5" xfId="887" xr:uid="{00000000-0005-0000-0000-0000A5030000}"/>
    <cellStyle name="常规 4 2 4" xfId="804" xr:uid="{00000000-0005-0000-0000-000052030000}"/>
    <cellStyle name="常规 4 2 4 2" xfId="806" xr:uid="{00000000-0005-0000-0000-000054030000}"/>
    <cellStyle name="常规 4 2 5" xfId="629" xr:uid="{00000000-0005-0000-0000-0000A3020000}"/>
    <cellStyle name="常规 4 2 5 2" xfId="808" xr:uid="{00000000-0005-0000-0000-000056030000}"/>
    <cellStyle name="常规 4 2 6" xfId="810" xr:uid="{00000000-0005-0000-0000-000058030000}"/>
    <cellStyle name="常规 4 2 6 2" xfId="888" xr:uid="{00000000-0005-0000-0000-0000A6030000}"/>
    <cellStyle name="常规 4 2 7" xfId="889" xr:uid="{00000000-0005-0000-0000-0000A7030000}"/>
    <cellStyle name="常规 4 3" xfId="773" xr:uid="{00000000-0005-0000-0000-000033030000}"/>
    <cellStyle name="常规 44 2" xfId="102" xr:uid="{00000000-0005-0000-0000-000094000000}"/>
    <cellStyle name="常规 44 2 2" xfId="348" xr:uid="{00000000-0005-0000-0000-00008A010000}"/>
    <cellStyle name="常规 44 2 2 2" xfId="798" xr:uid="{00000000-0005-0000-0000-00004C030000}"/>
    <cellStyle name="常规 44 2 2 2 2" xfId="890" xr:uid="{00000000-0005-0000-0000-0000A8030000}"/>
    <cellStyle name="常规 44 2 2 2 2 2" xfId="59" xr:uid="{00000000-0005-0000-0000-000056000000}"/>
    <cellStyle name="常规 44 2 2 2 3" xfId="891" xr:uid="{00000000-0005-0000-0000-0000A9030000}"/>
    <cellStyle name="常规 44 2 2 2 3 2" xfId="894" xr:uid="{00000000-0005-0000-0000-0000AC030000}"/>
    <cellStyle name="常规 44 2 2 2 4" xfId="896" xr:uid="{00000000-0005-0000-0000-0000AE030000}"/>
    <cellStyle name="常规 44 2 2 2 4 2" xfId="899" xr:uid="{00000000-0005-0000-0000-0000B1030000}"/>
    <cellStyle name="常规 44 2 2 2 5" xfId="589" xr:uid="{00000000-0005-0000-0000-00007B020000}"/>
    <cellStyle name="常规 44 2 2 3" xfId="901" xr:uid="{00000000-0005-0000-0000-0000B3030000}"/>
    <cellStyle name="常规 44 2 2 3 2" xfId="903" xr:uid="{00000000-0005-0000-0000-0000B5030000}"/>
    <cellStyle name="常规 44 2 2 4" xfId="835" xr:uid="{00000000-0005-0000-0000-000071030000}"/>
    <cellStyle name="常规 44 2 2 4 2" xfId="906" xr:uid="{00000000-0005-0000-0000-0000B8030000}"/>
    <cellStyle name="常规 44 2 2 5" xfId="908" xr:uid="{00000000-0005-0000-0000-0000BA030000}"/>
    <cellStyle name="常规 44 2 2 5 2" xfId="353" xr:uid="{00000000-0005-0000-0000-00008F010000}"/>
    <cellStyle name="常规 44 2 2 6" xfId="910" xr:uid="{00000000-0005-0000-0000-0000BC030000}"/>
    <cellStyle name="常规 44 2 3" xfId="635" xr:uid="{00000000-0005-0000-0000-0000A9020000}"/>
    <cellStyle name="常规 44 2 3 2" xfId="878" xr:uid="{00000000-0005-0000-0000-00009C030000}"/>
    <cellStyle name="常规 44 2 3 2 2" xfId="911" xr:uid="{00000000-0005-0000-0000-0000BD030000}"/>
    <cellStyle name="常规 44 2 3 3" xfId="162" xr:uid="{00000000-0005-0000-0000-0000D0000000}"/>
    <cellStyle name="常规 44 2 3 3 2" xfId="166" xr:uid="{00000000-0005-0000-0000-0000D4000000}"/>
    <cellStyle name="常规 44 2 3 4" xfId="913" xr:uid="{00000000-0005-0000-0000-0000BF030000}"/>
    <cellStyle name="常规 44 2 3 4 2" xfId="534" xr:uid="{00000000-0005-0000-0000-000044020000}"/>
    <cellStyle name="常规 44 2 3 5" xfId="915" xr:uid="{00000000-0005-0000-0000-0000C1030000}"/>
    <cellStyle name="常规 44 2 4" xfId="881" xr:uid="{00000000-0005-0000-0000-00009F030000}"/>
    <cellStyle name="常规 44 2 4 2" xfId="917" xr:uid="{00000000-0005-0000-0000-0000C3030000}"/>
    <cellStyle name="常规 44 2 5" xfId="919" xr:uid="{00000000-0005-0000-0000-0000C5030000}"/>
    <cellStyle name="常规 44 2 5 2" xfId="752" xr:uid="{00000000-0005-0000-0000-00001E030000}"/>
    <cellStyle name="常规 44 2 6" xfId="13" xr:uid="{00000000-0005-0000-0000-000011000000}"/>
    <cellStyle name="常规 44 2 6 2" xfId="761" xr:uid="{00000000-0005-0000-0000-000027030000}"/>
    <cellStyle name="常规 44 2 7" xfId="864" xr:uid="{00000000-0005-0000-0000-00008E030000}"/>
    <cellStyle name="常规 45 2" xfId="921" xr:uid="{00000000-0005-0000-0000-0000C7030000}"/>
    <cellStyle name="常规 45 2 2" xfId="777" xr:uid="{00000000-0005-0000-0000-000037030000}"/>
    <cellStyle name="常规 45 2 2 2" xfId="779" xr:uid="{00000000-0005-0000-0000-000039030000}"/>
    <cellStyle name="常规 45 2 3" xfId="781" xr:uid="{00000000-0005-0000-0000-00003B030000}"/>
    <cellStyle name="常规 45 2 3 2" xfId="922" xr:uid="{00000000-0005-0000-0000-0000C8030000}"/>
    <cellStyle name="常规 45 2 4" xfId="923" xr:uid="{00000000-0005-0000-0000-0000C9030000}"/>
    <cellStyle name="常规 45 2 4 2" xfId="924" xr:uid="{00000000-0005-0000-0000-0000CA030000}"/>
    <cellStyle name="常规 45 2 5" xfId="925" xr:uid="{00000000-0005-0000-0000-0000CB030000}"/>
    <cellStyle name="常规 46 2" xfId="827" xr:uid="{00000000-0005-0000-0000-000069030000}"/>
    <cellStyle name="常规 46 2 2" xfId="830" xr:uid="{00000000-0005-0000-0000-00006C030000}"/>
    <cellStyle name="常规 46 2 2 2" xfId="664" xr:uid="{00000000-0005-0000-0000-0000C6020000}"/>
    <cellStyle name="常规 46 2 2 2 2" xfId="666" xr:uid="{00000000-0005-0000-0000-0000C8020000}"/>
    <cellStyle name="常规 46 2 2 2 2 2" xfId="668" xr:uid="{00000000-0005-0000-0000-0000CA020000}"/>
    <cellStyle name="常规 46 2 2 2 3" xfId="681" xr:uid="{00000000-0005-0000-0000-0000D7020000}"/>
    <cellStyle name="常规 46 2 2 2 3 2" xfId="189" xr:uid="{00000000-0005-0000-0000-0000EB000000}"/>
    <cellStyle name="常规 46 2 2 2 4" xfId="95" xr:uid="{00000000-0005-0000-0000-00008D000000}"/>
    <cellStyle name="常规 46 2 2 2 4 2" xfId="83" xr:uid="{00000000-0005-0000-0000-000081000000}"/>
    <cellStyle name="常规 46 2 2 2 5" xfId="124" xr:uid="{00000000-0005-0000-0000-0000AA000000}"/>
    <cellStyle name="常规 46 2 2 3" xfId="641" xr:uid="{00000000-0005-0000-0000-0000AF020000}"/>
    <cellStyle name="常规 46 2 2 3 2" xfId="926" xr:uid="{00000000-0005-0000-0000-0000CC030000}"/>
    <cellStyle name="常规 46 2 2 4" xfId="927" xr:uid="{00000000-0005-0000-0000-0000CD030000}"/>
    <cellStyle name="常规 46 2 2 4 2" xfId="928" xr:uid="{00000000-0005-0000-0000-0000CE030000}"/>
    <cellStyle name="常规 46 2 2 5" xfId="756" xr:uid="{00000000-0005-0000-0000-000022030000}"/>
    <cellStyle name="常规 46 2 2 5 2" xfId="929" xr:uid="{00000000-0005-0000-0000-0000CF030000}"/>
    <cellStyle name="常规 46 2 2 6" xfId="659" xr:uid="{00000000-0005-0000-0000-0000C1020000}"/>
    <cellStyle name="常规 46 2 3" xfId="816" xr:uid="{00000000-0005-0000-0000-00005E030000}"/>
    <cellStyle name="常规 46 2 3 2" xfId="323" xr:uid="{00000000-0005-0000-0000-000071010000}"/>
    <cellStyle name="常规 46 2 3 2 2" xfId="328" xr:uid="{00000000-0005-0000-0000-000076010000}"/>
    <cellStyle name="常规 46 2 3 3" xfId="674" xr:uid="{00000000-0005-0000-0000-0000D0020000}"/>
    <cellStyle name="常规 46 2 3 3 2" xfId="930" xr:uid="{00000000-0005-0000-0000-0000D0030000}"/>
    <cellStyle name="常规 46 2 3 4" xfId="931" xr:uid="{00000000-0005-0000-0000-0000D1030000}"/>
    <cellStyle name="常规 46 2 3 4 2" xfId="932" xr:uid="{00000000-0005-0000-0000-0000D2030000}"/>
    <cellStyle name="常规 46 2 3 5" xfId="200" xr:uid="{00000000-0005-0000-0000-0000F6000000}"/>
    <cellStyle name="常规 46 2 4" xfId="933" xr:uid="{00000000-0005-0000-0000-0000D3030000}"/>
    <cellStyle name="常规 46 2 4 2" xfId="19" xr:uid="{00000000-0005-0000-0000-000017000000}"/>
    <cellStyle name="常规 46 2 5" xfId="308" xr:uid="{00000000-0005-0000-0000-000062010000}"/>
    <cellStyle name="常规 46 2 5 2" xfId="821" xr:uid="{00000000-0005-0000-0000-000063030000}"/>
    <cellStyle name="常规 46 2 6" xfId="565" xr:uid="{00000000-0005-0000-0000-000063020000}"/>
    <cellStyle name="常规 46 2 6 2" xfId="735" xr:uid="{00000000-0005-0000-0000-00000D030000}"/>
    <cellStyle name="常规 46 2 7" xfId="934" xr:uid="{00000000-0005-0000-0000-0000D4030000}"/>
    <cellStyle name="常规 5" xfId="368" xr:uid="{00000000-0005-0000-0000-00009E010000}"/>
    <cellStyle name="常规 5 2" xfId="38" xr:uid="{00000000-0005-0000-0000-000034000000}"/>
    <cellStyle name="常规 5 2 2" xfId="44" xr:uid="{00000000-0005-0000-0000-00003E000000}"/>
    <cellStyle name="常规 5 2 2 2" xfId="716" xr:uid="{00000000-0005-0000-0000-0000FA020000}"/>
    <cellStyle name="常规 5 2 3" xfId="843" xr:uid="{00000000-0005-0000-0000-000079030000}"/>
    <cellStyle name="常规 5 2 3 2" xfId="845" xr:uid="{00000000-0005-0000-0000-00007B030000}"/>
    <cellStyle name="常规 5 2 4" xfId="847" xr:uid="{00000000-0005-0000-0000-00007D030000}"/>
    <cellStyle name="常规 5 2 4 2" xfId="849" xr:uid="{00000000-0005-0000-0000-00007F030000}"/>
    <cellStyle name="常规 5 2 5" xfId="851" xr:uid="{00000000-0005-0000-0000-000081030000}"/>
    <cellStyle name="常规 5 3" xfId="370" xr:uid="{00000000-0005-0000-0000-0000A0010000}"/>
    <cellStyle name="常规 6" xfId="32" xr:uid="{00000000-0005-0000-0000-00002B000000}"/>
    <cellStyle name="常规 6 2" xfId="935" xr:uid="{00000000-0005-0000-0000-0000D5030000}"/>
    <cellStyle name="常规 6 2 2" xfId="936" xr:uid="{00000000-0005-0000-0000-0000D6030000}"/>
    <cellStyle name="常规 6 3" xfId="937" xr:uid="{00000000-0005-0000-0000-0000D7030000}"/>
    <cellStyle name="常规 6 3 2" xfId="390" xr:uid="{00000000-0005-0000-0000-0000B4010000}"/>
    <cellStyle name="常规 6 4" xfId="789" xr:uid="{00000000-0005-0000-0000-000043030000}"/>
    <cellStyle name="常规 6 4 2" xfId="792" xr:uid="{00000000-0005-0000-0000-000046030000}"/>
    <cellStyle name="常规 6 5" xfId="35" xr:uid="{00000000-0005-0000-0000-000030000000}"/>
    <cellStyle name="常规 7" xfId="193" xr:uid="{00000000-0005-0000-0000-0000EF000000}"/>
    <cellStyle name="常规 7 2" xfId="938" xr:uid="{00000000-0005-0000-0000-0000D8030000}"/>
    <cellStyle name="常规 7 2 2" xfId="858" xr:uid="{00000000-0005-0000-0000-000088030000}"/>
    <cellStyle name="常规 7 2 2 2" xfId="860" xr:uid="{00000000-0005-0000-0000-00008A030000}"/>
    <cellStyle name="常规 7 2 3" xfId="431" xr:uid="{00000000-0005-0000-0000-0000DD010000}"/>
    <cellStyle name="常规 7 2 3 2" xfId="434" xr:uid="{00000000-0005-0000-0000-0000E0010000}"/>
    <cellStyle name="常规 7 2 4" xfId="862" xr:uid="{00000000-0005-0000-0000-00008C030000}"/>
    <cellStyle name="常规 7 2 4 2" xfId="939" xr:uid="{00000000-0005-0000-0000-0000D9030000}"/>
    <cellStyle name="常规 7 2 5" xfId="940" xr:uid="{00000000-0005-0000-0000-0000DA030000}"/>
    <cellStyle name="常规 8 2" xfId="66" xr:uid="{00000000-0005-0000-0000-000061000000}"/>
    <cellStyle name="常规 8 2 2" xfId="241" xr:uid="{00000000-0005-0000-0000-00001F010000}"/>
    <cellStyle name="常规 8 2 2 2" xfId="244" xr:uid="{00000000-0005-0000-0000-000022010000}"/>
    <cellStyle name="常规 8 2 2 2 2" xfId="248" xr:uid="{00000000-0005-0000-0000-000026010000}"/>
    <cellStyle name="常规 8 2 2 2 2 2" xfId="941" xr:uid="{00000000-0005-0000-0000-0000DB030000}"/>
    <cellStyle name="常规 8 2 2 2 3" xfId="942" xr:uid="{00000000-0005-0000-0000-0000DC030000}"/>
    <cellStyle name="常规 8 2 2 2 3 2" xfId="943" xr:uid="{00000000-0005-0000-0000-0000DD030000}"/>
    <cellStyle name="常规 8 2 2 2 4" xfId="944" xr:uid="{00000000-0005-0000-0000-0000DE030000}"/>
    <cellStyle name="常规 8 2 2 2 4 2" xfId="945" xr:uid="{00000000-0005-0000-0000-0000DF030000}"/>
    <cellStyle name="常规 8 2 2 2 5" xfId="556" xr:uid="{00000000-0005-0000-0000-00005A020000}"/>
    <cellStyle name="常规 8 2 2 3" xfId="251" xr:uid="{00000000-0005-0000-0000-000029010000}"/>
    <cellStyle name="常规 8 2 2 3 2" xfId="254" xr:uid="{00000000-0005-0000-0000-00002C010000}"/>
    <cellStyle name="常规 8 2 2 4" xfId="257" xr:uid="{00000000-0005-0000-0000-00002F010000}"/>
    <cellStyle name="常规 8 2 2 4 2" xfId="261" xr:uid="{00000000-0005-0000-0000-000033010000}"/>
    <cellStyle name="常规 8 2 2 5" xfId="946" xr:uid="{00000000-0005-0000-0000-0000E0030000}"/>
    <cellStyle name="常规 8 2 2 5 2" xfId="947" xr:uid="{00000000-0005-0000-0000-0000E1030000}"/>
    <cellStyle name="常规 8 2 2 6" xfId="948" xr:uid="{00000000-0005-0000-0000-0000E2030000}"/>
    <cellStyle name="常规 8 2 3" xfId="868" xr:uid="{00000000-0005-0000-0000-000092030000}"/>
    <cellStyle name="常规 8 2 3 2" xfId="870" xr:uid="{00000000-0005-0000-0000-000094030000}"/>
    <cellStyle name="常规 8 2 3 2 2" xfId="949" xr:uid="{00000000-0005-0000-0000-0000E3030000}"/>
    <cellStyle name="常规 8 2 3 3" xfId="42" xr:uid="{00000000-0005-0000-0000-00003A000000}"/>
    <cellStyle name="常规 8 2 3 3 2" xfId="120" xr:uid="{00000000-0005-0000-0000-0000A6000000}"/>
    <cellStyle name="常规 8 2 3 4" xfId="43" xr:uid="{00000000-0005-0000-0000-00003C000000}"/>
    <cellStyle name="常规 8 2 3 4 2" xfId="426" xr:uid="{00000000-0005-0000-0000-0000D8010000}"/>
    <cellStyle name="常规 8 2 3 5" xfId="47" xr:uid="{00000000-0005-0000-0000-000042000000}"/>
    <cellStyle name="常规 8 2 4" xfId="873" xr:uid="{00000000-0005-0000-0000-000097030000}"/>
    <cellStyle name="常规 8 2 4 2" xfId="950" xr:uid="{00000000-0005-0000-0000-0000E4030000}"/>
    <cellStyle name="常规 8 2 5" xfId="951" xr:uid="{00000000-0005-0000-0000-0000E5030000}"/>
    <cellStyle name="常规 8 2 5 2" xfId="953" xr:uid="{00000000-0005-0000-0000-0000E7030000}"/>
    <cellStyle name="常规 8 2 6" xfId="954" xr:uid="{00000000-0005-0000-0000-0000E8030000}"/>
    <cellStyle name="常规 8 2 6 2" xfId="548" xr:uid="{00000000-0005-0000-0000-000052020000}"/>
    <cellStyle name="常规 8 2 7" xfId="956" xr:uid="{00000000-0005-0000-0000-0000EA030000}"/>
    <cellStyle name="常规 9 2" xfId="631" xr:uid="{00000000-0005-0000-0000-0000A5020000}"/>
    <cellStyle name="常规 9 2 2" xfId="636" xr:uid="{00000000-0005-0000-0000-0000AA020000}"/>
    <cellStyle name="常规 9 2 2 2" xfId="879" xr:uid="{00000000-0005-0000-0000-00009D030000}"/>
    <cellStyle name="常规 9 2 2 2 2" xfId="912" xr:uid="{00000000-0005-0000-0000-0000BE030000}"/>
    <cellStyle name="常规 9 2 2 2 2 2" xfId="957" xr:uid="{00000000-0005-0000-0000-0000EB030000}"/>
    <cellStyle name="常规 9 2 2 2 3" xfId="958" xr:uid="{00000000-0005-0000-0000-0000EC030000}"/>
    <cellStyle name="常规 9 2 2 2 3 2" xfId="959" xr:uid="{00000000-0005-0000-0000-0000ED030000}"/>
    <cellStyle name="常规 9 2 2 2 4" xfId="960" xr:uid="{00000000-0005-0000-0000-0000EE030000}"/>
    <cellStyle name="常规 9 2 2 2 4 2" xfId="961" xr:uid="{00000000-0005-0000-0000-0000EF030000}"/>
    <cellStyle name="常规 9 2 2 2 5" xfId="580" xr:uid="{00000000-0005-0000-0000-000072020000}"/>
    <cellStyle name="常规 9 2 2 3" xfId="161" xr:uid="{00000000-0005-0000-0000-0000CF000000}"/>
    <cellStyle name="常规 9 2 2 3 2" xfId="165" xr:uid="{00000000-0005-0000-0000-0000D3000000}"/>
    <cellStyle name="常规 9 2 2 4" xfId="914" xr:uid="{00000000-0005-0000-0000-0000C0030000}"/>
    <cellStyle name="常规 9 2 2 4 2" xfId="535" xr:uid="{00000000-0005-0000-0000-000045020000}"/>
    <cellStyle name="常规 9 2 2 5" xfId="916" xr:uid="{00000000-0005-0000-0000-0000C2030000}"/>
    <cellStyle name="常规 9 2 2 5 2" xfId="962" xr:uid="{00000000-0005-0000-0000-0000F0030000}"/>
    <cellStyle name="常规 9 2 2 6" xfId="963" xr:uid="{00000000-0005-0000-0000-0000F1030000}"/>
    <cellStyle name="常规 9 2 3" xfId="882" xr:uid="{00000000-0005-0000-0000-0000A0030000}"/>
    <cellStyle name="常规 9 2 3 2" xfId="918" xr:uid="{00000000-0005-0000-0000-0000C4030000}"/>
    <cellStyle name="常规 9 2 3 2 2" xfId="964" xr:uid="{00000000-0005-0000-0000-0000F2030000}"/>
    <cellStyle name="常规 9 2 3 3" xfId="177" xr:uid="{00000000-0005-0000-0000-0000DF000000}"/>
    <cellStyle name="常规 9 2 3 3 2" xfId="179" xr:uid="{00000000-0005-0000-0000-0000E1000000}"/>
    <cellStyle name="常规 9 2 3 4" xfId="965" xr:uid="{00000000-0005-0000-0000-0000F3030000}"/>
    <cellStyle name="常规 9 2 3 4 2" xfId="966" xr:uid="{00000000-0005-0000-0000-0000F4030000}"/>
    <cellStyle name="常规 9 2 3 5" xfId="967" xr:uid="{00000000-0005-0000-0000-0000F5030000}"/>
    <cellStyle name="常规 9 2 4" xfId="920" xr:uid="{00000000-0005-0000-0000-0000C6030000}"/>
    <cellStyle name="常规 9 2 4 2" xfId="753" xr:uid="{00000000-0005-0000-0000-00001F030000}"/>
    <cellStyle name="常规 9 2 5" xfId="14" xr:uid="{00000000-0005-0000-0000-000012000000}"/>
    <cellStyle name="常规 9 2 5 2" xfId="762" xr:uid="{00000000-0005-0000-0000-000028030000}"/>
    <cellStyle name="常规 9 2 6" xfId="865" xr:uid="{00000000-0005-0000-0000-00008F030000}"/>
    <cellStyle name="常规 9 2 6 2" xfId="595" xr:uid="{00000000-0005-0000-0000-000081020000}"/>
    <cellStyle name="常规 9 2 7" xfId="905" xr:uid="{00000000-0005-0000-0000-0000B7030000}"/>
    <cellStyle name="好 2" xfId="968" xr:uid="{00000000-0005-0000-0000-0000F6030000}"/>
    <cellStyle name="好 2 2" xfId="969" xr:uid="{00000000-0005-0000-0000-0000F7030000}"/>
    <cellStyle name="好 2 2 2" xfId="952" xr:uid="{00000000-0005-0000-0000-0000E6030000}"/>
    <cellStyle name="好 2 3" xfId="330" xr:uid="{00000000-0005-0000-0000-000078010000}"/>
    <cellStyle name="好 2 3 2" xfId="332" xr:uid="{00000000-0005-0000-0000-00007A010000}"/>
    <cellStyle name="好 2 4" xfId="970" xr:uid="{00000000-0005-0000-0000-0000F8030000}"/>
    <cellStyle name="好 2 4 2" xfId="541" xr:uid="{00000000-0005-0000-0000-00004B020000}"/>
    <cellStyle name="汇总 2" xfId="971" xr:uid="{00000000-0005-0000-0000-0000F9030000}"/>
    <cellStyle name="汇总 2 2" xfId="972" xr:uid="{00000000-0005-0000-0000-0000FA030000}"/>
    <cellStyle name="汇总 2 2 2" xfId="973" xr:uid="{00000000-0005-0000-0000-0000FB030000}"/>
    <cellStyle name="汇总 2 3" xfId="974" xr:uid="{00000000-0005-0000-0000-0000FC030000}"/>
    <cellStyle name="汇总 2 3 2" xfId="892" xr:uid="{00000000-0005-0000-0000-0000AA030000}"/>
    <cellStyle name="汇总 2 4" xfId="319" xr:uid="{00000000-0005-0000-0000-00006D010000}"/>
    <cellStyle name="汇总 2 4 2" xfId="976" xr:uid="{00000000-0005-0000-0000-0000FE030000}"/>
    <cellStyle name="货币 26 2" xfId="195" xr:uid="{00000000-0005-0000-0000-0000F1000000}"/>
    <cellStyle name="货币 26 2 2" xfId="199" xr:uid="{00000000-0005-0000-0000-0000F5000000}"/>
    <cellStyle name="货币 26 2 2 2" xfId="202" xr:uid="{00000000-0005-0000-0000-0000F8000000}"/>
    <cellStyle name="货币 26 2 3" xfId="208" xr:uid="{00000000-0005-0000-0000-0000FE000000}"/>
    <cellStyle name="货币 26 2 3 2" xfId="210" xr:uid="{00000000-0005-0000-0000-000000010000}"/>
    <cellStyle name="货币 26 2 4" xfId="212" xr:uid="{00000000-0005-0000-0000-000002010000}"/>
    <cellStyle name="货币 26 2 4 2" xfId="215" xr:uid="{00000000-0005-0000-0000-000005010000}"/>
    <cellStyle name="货币 26 2 5" xfId="977" xr:uid="{00000000-0005-0000-0000-0000FF030000}"/>
    <cellStyle name="计算 2" xfId="978" xr:uid="{00000000-0005-0000-0000-000000040000}"/>
    <cellStyle name="计算 2 2" xfId="301" xr:uid="{00000000-0005-0000-0000-00005B010000}"/>
    <cellStyle name="计算 2 2 2" xfId="979" xr:uid="{00000000-0005-0000-0000-000001040000}"/>
    <cellStyle name="计算 2 3" xfId="980" xr:uid="{00000000-0005-0000-0000-000002040000}"/>
    <cellStyle name="计算 2 3 2" xfId="981" xr:uid="{00000000-0005-0000-0000-000003040000}"/>
    <cellStyle name="计算 2 4" xfId="416" xr:uid="{00000000-0005-0000-0000-0000CE010000}"/>
    <cellStyle name="计算 2 4 2" xfId="982" xr:uid="{00000000-0005-0000-0000-000004040000}"/>
    <cellStyle name="检查单元格 2" xfId="975" xr:uid="{00000000-0005-0000-0000-0000FD030000}"/>
    <cellStyle name="检查单元格 2 2" xfId="893" xr:uid="{00000000-0005-0000-0000-0000AB030000}"/>
    <cellStyle name="检查单元格 2 2 2" xfId="895" xr:uid="{00000000-0005-0000-0000-0000AD030000}"/>
    <cellStyle name="检查单元格 2 3" xfId="897" xr:uid="{00000000-0005-0000-0000-0000AF030000}"/>
    <cellStyle name="检查单元格 2 3 2" xfId="900" xr:uid="{00000000-0005-0000-0000-0000B2030000}"/>
    <cellStyle name="检查单元格 2 4" xfId="590" xr:uid="{00000000-0005-0000-0000-00007C020000}"/>
    <cellStyle name="检查单元格 2 4 2" xfId="983" xr:uid="{00000000-0005-0000-0000-000005040000}"/>
    <cellStyle name="解释性文本 2" xfId="984" xr:uid="{00000000-0005-0000-0000-000006040000}"/>
    <cellStyle name="解释性文本 2 2" xfId="34" xr:uid="{00000000-0005-0000-0000-00002F000000}"/>
    <cellStyle name="解释性文本 2 2 2" xfId="446" xr:uid="{00000000-0005-0000-0000-0000EC010000}"/>
    <cellStyle name="解释性文本 2 3" xfId="168" xr:uid="{00000000-0005-0000-0000-0000D6000000}"/>
    <cellStyle name="解释性文本 2 3 2" xfId="458" xr:uid="{00000000-0005-0000-0000-0000F8010000}"/>
    <cellStyle name="解释性文本 2 4" xfId="985" xr:uid="{00000000-0005-0000-0000-000007040000}"/>
    <cellStyle name="解释性文本 2 4 2" xfId="986" xr:uid="{00000000-0005-0000-0000-000008040000}"/>
    <cellStyle name="警告文本 2" xfId="795" xr:uid="{00000000-0005-0000-0000-000049030000}"/>
    <cellStyle name="警告文本 2 2" xfId="987" xr:uid="{00000000-0005-0000-0000-000009040000}"/>
    <cellStyle name="警告文本 2 2 2" xfId="988" xr:uid="{00000000-0005-0000-0000-00000A040000}"/>
    <cellStyle name="警告文本 2 3" xfId="989" xr:uid="{00000000-0005-0000-0000-00000B040000}"/>
    <cellStyle name="警告文本 2 3 2" xfId="898" xr:uid="{00000000-0005-0000-0000-0000B0030000}"/>
    <cellStyle name="警告文本 2 4" xfId="990" xr:uid="{00000000-0005-0000-0000-00000C040000}"/>
    <cellStyle name="警告文本 2 4 2" xfId="991" xr:uid="{00000000-0005-0000-0000-00000D040000}"/>
    <cellStyle name="链接单元格 2" xfId="698" xr:uid="{00000000-0005-0000-0000-0000E8020000}"/>
    <cellStyle name="链接单元格 2 2" xfId="902" xr:uid="{00000000-0005-0000-0000-0000B4030000}"/>
    <cellStyle name="链接单元格 2 2 2" xfId="904" xr:uid="{00000000-0005-0000-0000-0000B6030000}"/>
    <cellStyle name="链接单元格 2 3" xfId="836" xr:uid="{00000000-0005-0000-0000-000072030000}"/>
    <cellStyle name="链接单元格 2 3 2" xfId="907" xr:uid="{00000000-0005-0000-0000-0000B9030000}"/>
    <cellStyle name="链接单元格 2 4" xfId="909" xr:uid="{00000000-0005-0000-0000-0000BB030000}"/>
    <cellStyle name="链接单元格 2 4 2" xfId="352" xr:uid="{00000000-0005-0000-0000-00008E010000}"/>
    <cellStyle name="普通 2" xfId="479" xr:uid="{00000000-0005-0000-0000-00000D020000}"/>
    <cellStyle name="普通 2 2" xfId="679" xr:uid="{00000000-0005-0000-0000-0000D5020000}"/>
    <cellStyle name="普通 2 2 2" xfId="992" xr:uid="{00000000-0005-0000-0000-00000E040000}"/>
    <cellStyle name="普通 2 2 2 2" xfId="182" xr:uid="{00000000-0005-0000-0000-0000E4000000}"/>
    <cellStyle name="普通 2 2 2 2 2" xfId="184" xr:uid="{00000000-0005-0000-0000-0000E6000000}"/>
    <cellStyle name="普通 2 2 2 3" xfId="187" xr:uid="{00000000-0005-0000-0000-0000E9000000}"/>
    <cellStyle name="普通 2 2 2 3 2" xfId="191" xr:uid="{00000000-0005-0000-0000-0000ED000000}"/>
    <cellStyle name="普通 2 2 2 4" xfId="993" xr:uid="{00000000-0005-0000-0000-00000F040000}"/>
    <cellStyle name="普通 2 2 2 4 2" xfId="955" xr:uid="{00000000-0005-0000-0000-0000E9030000}"/>
    <cellStyle name="普通 2 2 3" xfId="994" xr:uid="{00000000-0005-0000-0000-000010040000}"/>
    <cellStyle name="普通 2 2 3 2" xfId="995" xr:uid="{00000000-0005-0000-0000-000011040000}"/>
    <cellStyle name="普通 2 2 4" xfId="996" xr:uid="{00000000-0005-0000-0000-000012040000}"/>
    <cellStyle name="普通 2 2 4 2" xfId="997" xr:uid="{00000000-0005-0000-0000-000013040000}"/>
    <cellStyle name="普通 2 2 5" xfId="396" xr:uid="{00000000-0005-0000-0000-0000BA010000}"/>
    <cellStyle name="普通 2 2 5 2" xfId="998" xr:uid="{00000000-0005-0000-0000-000014040000}"/>
    <cellStyle name="普通 2 3" xfId="999" xr:uid="{00000000-0005-0000-0000-000015040000}"/>
    <cellStyle name="普通 2 3 2" xfId="686" xr:uid="{00000000-0005-0000-0000-0000DC020000}"/>
    <cellStyle name="普通 2 3 2 2" xfId="206" xr:uid="{00000000-0005-0000-0000-0000FC000000}"/>
    <cellStyle name="普通 2 3 3" xfId="688" xr:uid="{00000000-0005-0000-0000-0000DE020000}"/>
    <cellStyle name="普通 2 3 3 2" xfId="690" xr:uid="{00000000-0005-0000-0000-0000E0020000}"/>
    <cellStyle name="普通 2 3 4" xfId="692" xr:uid="{00000000-0005-0000-0000-0000E2020000}"/>
    <cellStyle name="普通 2 3 4 2" xfId="1000" xr:uid="{00000000-0005-0000-0000-000016040000}"/>
    <cellStyle name="普通 2 4" xfId="468" xr:uid="{00000000-0005-0000-0000-000002020000}"/>
    <cellStyle name="普通 2 4 2" xfId="511" xr:uid="{00000000-0005-0000-0000-00002D020000}"/>
    <cellStyle name="普通 2 5" xfId="1001" xr:uid="{00000000-0005-0000-0000-000017040000}"/>
    <cellStyle name="普通 2 5 2" xfId="1002" xr:uid="{00000000-0005-0000-0000-000018040000}"/>
    <cellStyle name="普通 2 6" xfId="605" xr:uid="{00000000-0005-0000-0000-00008B020000}"/>
    <cellStyle name="普通 2 6 2" xfId="608" xr:uid="{00000000-0005-0000-0000-00008E020000}"/>
    <cellStyle name="普通 3" xfId="871" xr:uid="{00000000-0005-0000-0000-000095030000}"/>
    <cellStyle name="千位分隔" xfId="24" builtinId="3"/>
    <cellStyle name="千位分隔 2" xfId="398" xr:uid="{00000000-0005-0000-0000-0000BC010000}"/>
    <cellStyle name="千位分隔 2 10" xfId="322" xr:uid="{00000000-0005-0000-0000-000070010000}"/>
    <cellStyle name="千位分隔 2 2" xfId="400" xr:uid="{00000000-0005-0000-0000-0000BE010000}"/>
    <cellStyle name="千位分隔 2 2 2" xfId="766" xr:uid="{00000000-0005-0000-0000-00002C030000}"/>
    <cellStyle name="千位分隔 2 2 2 2" xfId="768" xr:uid="{00000000-0005-0000-0000-00002E030000}"/>
    <cellStyle name="千位分隔 2 2 3" xfId="235" xr:uid="{00000000-0005-0000-0000-000019010000}"/>
    <cellStyle name="千位分隔 2 2 3 2" xfId="705" xr:uid="{00000000-0005-0000-0000-0000EF020000}"/>
    <cellStyle name="千位分隔 2 2 4" xfId="771" xr:uid="{00000000-0005-0000-0000-000031030000}"/>
    <cellStyle name="千位分隔 2 2 4 2" xfId="73" xr:uid="{00000000-0005-0000-0000-00006D000000}"/>
    <cellStyle name="千位分隔 2 2 5" xfId="721" xr:uid="{00000000-0005-0000-0000-0000FF020000}"/>
    <cellStyle name="千位分隔 2 3" xfId="570" xr:uid="{00000000-0005-0000-0000-000068020000}"/>
    <cellStyle name="千位分隔 2 3 2" xfId="452" xr:uid="{00000000-0005-0000-0000-0000F2010000}"/>
    <cellStyle name="千位分隔 2 4" xfId="583" xr:uid="{00000000-0005-0000-0000-000075020000}"/>
    <cellStyle name="千位分隔 2 4 2" xfId="586" xr:uid="{00000000-0005-0000-0000-000078020000}"/>
    <cellStyle name="千位分隔 2 5" xfId="238" xr:uid="{00000000-0005-0000-0000-00001C010000}"/>
    <cellStyle name="千位分隔 2 5 2" xfId="591" xr:uid="{00000000-0005-0000-0000-00007D020000}"/>
    <cellStyle name="千位分隔 2 6" xfId="15" xr:uid="{00000000-0005-0000-0000-000013000000}"/>
    <cellStyle name="千位分隔 3" xfId="444" xr:uid="{00000000-0005-0000-0000-0000EA010000}"/>
    <cellStyle name="千位分隔 3 2" xfId="159" xr:uid="{00000000-0005-0000-0000-0000CD000000}"/>
    <cellStyle name="千位分隔 3 2 2" xfId="447" xr:uid="{00000000-0005-0000-0000-0000ED010000}"/>
    <cellStyle name="千位分隔 3 3" xfId="449" xr:uid="{00000000-0005-0000-0000-0000EF010000}"/>
    <cellStyle name="千位分隔 3 3 2" xfId="21" xr:uid="{00000000-0005-0000-0000-00001B000000}"/>
    <cellStyle name="千位分隔 3 4" xfId="454" xr:uid="{00000000-0005-0000-0000-0000F4010000}"/>
    <cellStyle name="千位分隔 3 4 2" xfId="51" xr:uid="{00000000-0005-0000-0000-00004C000000}"/>
    <cellStyle name="千位分隔 3 5" xfId="573" xr:uid="{00000000-0005-0000-0000-00006B020000}"/>
    <cellStyle name="千位分隔 4" xfId="1003" xr:uid="{00000000-0005-0000-0000-000019040000}"/>
    <cellStyle name="千位分隔 4 2" xfId="1004" xr:uid="{00000000-0005-0000-0000-00001A040000}"/>
    <cellStyle name="千位分隔 4 2 2" xfId="1005" xr:uid="{00000000-0005-0000-0000-00001B040000}"/>
    <cellStyle name="千位分隔 4 3" xfId="598" xr:uid="{00000000-0005-0000-0000-000084020000}"/>
    <cellStyle name="千位分隔 4 3 2" xfId="1006" xr:uid="{00000000-0005-0000-0000-00001C040000}"/>
    <cellStyle name="千位分隔 4 4" xfId="769" xr:uid="{00000000-0005-0000-0000-00002F030000}"/>
    <cellStyle name="千位分隔 4 4 2" xfId="1007" xr:uid="{00000000-0005-0000-0000-00001D040000}"/>
    <cellStyle name="千位分隔 4 5" xfId="1008" xr:uid="{00000000-0005-0000-0000-00001E040000}"/>
    <cellStyle name="千位分隔 5" xfId="311" xr:uid="{00000000-0005-0000-0000-000065010000}"/>
    <cellStyle name="千位分隔 5 2" xfId="313" xr:uid="{00000000-0005-0000-0000-000067010000}"/>
    <cellStyle name="千位分隔 6" xfId="317" xr:uid="{00000000-0005-0000-0000-00006B010000}"/>
    <cellStyle name="千位分隔 6 2" xfId="69" xr:uid="{00000000-0005-0000-0000-000065000000}"/>
    <cellStyle name="千位分隔 7" xfId="321" xr:uid="{00000000-0005-0000-0000-00006F010000}"/>
    <cellStyle name="千位分隔 7 2" xfId="325" xr:uid="{00000000-0005-0000-0000-000073010000}"/>
    <cellStyle name="千位分隔[0]" xfId="18" builtinId="6"/>
    <cellStyle name="千位分隔[0] 2" xfId="74" xr:uid="{00000000-0005-0000-0000-00006F000000}"/>
    <cellStyle name="千位分隔[0] 2 2" xfId="1010" xr:uid="{00000000-0005-0000-0000-000020040000}"/>
    <cellStyle name="千位分隔[0] 2 2 2" xfId="1012" xr:uid="{00000000-0005-0000-0000-000022040000}"/>
    <cellStyle name="千位分隔[0] 2 2 2 2" xfId="1014" xr:uid="{00000000-0005-0000-0000-000024040000}"/>
    <cellStyle name="千位分隔[0] 2 2 3" xfId="385" xr:uid="{00000000-0005-0000-0000-0000AF010000}"/>
    <cellStyle name="千位分隔[0] 2 2 3 2" xfId="30" xr:uid="{00000000-0005-0000-0000-000028000000}"/>
    <cellStyle name="千位分隔[0] 2 2 4" xfId="58" xr:uid="{00000000-0005-0000-0000-000055000000}"/>
    <cellStyle name="千位分隔[0] 2 2 4 2" xfId="387" xr:uid="{00000000-0005-0000-0000-0000B1010000}"/>
    <cellStyle name="千位分隔[0] 2 2 5" xfId="389" xr:uid="{00000000-0005-0000-0000-0000B3010000}"/>
    <cellStyle name="千位分隔[0] 2 3" xfId="886" xr:uid="{00000000-0005-0000-0000-0000A4030000}"/>
    <cellStyle name="千位分隔[0] 2 3 2" xfId="1015" xr:uid="{00000000-0005-0000-0000-000025040000}"/>
    <cellStyle name="千位分隔[0] 2 4" xfId="1016" xr:uid="{00000000-0005-0000-0000-000026040000}"/>
    <cellStyle name="千位分隔[0] 2 4 2" xfId="1017" xr:uid="{00000000-0005-0000-0000-000027040000}"/>
    <cellStyle name="千位分隔[0] 2 5" xfId="1018" xr:uid="{00000000-0005-0000-0000-000028040000}"/>
    <cellStyle name="千位分隔[0] 2 5 2" xfId="1019" xr:uid="{00000000-0005-0000-0000-000029040000}"/>
    <cellStyle name="千位分隔[0] 2 6" xfId="1020" xr:uid="{00000000-0005-0000-0000-00002A040000}"/>
    <cellStyle name="千位分隔[0] 3" xfId="1021" xr:uid="{00000000-0005-0000-0000-00002B040000}"/>
    <cellStyle name="千位分隔[0] 3 2" xfId="149" xr:uid="{00000000-0005-0000-0000-0000C3000000}"/>
    <cellStyle name="千位分隔[0] 3 2 2" xfId="1022" xr:uid="{00000000-0005-0000-0000-00002C040000}"/>
    <cellStyle name="千位分隔[0] 3 3" xfId="1023" xr:uid="{00000000-0005-0000-0000-00002D040000}"/>
    <cellStyle name="千位分隔[0] 3 3 2" xfId="1024" xr:uid="{00000000-0005-0000-0000-00002E040000}"/>
    <cellStyle name="千位分隔[0] 3 4" xfId="1025" xr:uid="{00000000-0005-0000-0000-00002F040000}"/>
    <cellStyle name="千位分隔[0] 3 4 2" xfId="1026" xr:uid="{00000000-0005-0000-0000-000030040000}"/>
    <cellStyle name="千位分隔[0] 3 5" xfId="1027" xr:uid="{00000000-0005-0000-0000-000031040000}"/>
    <cellStyle name="千位分隔[0] 4" xfId="1028" xr:uid="{00000000-0005-0000-0000-000032040000}"/>
    <cellStyle name="千位分隔[0] 4 2" xfId="1029" xr:uid="{00000000-0005-0000-0000-000033040000}"/>
    <cellStyle name="千位分隔[0] 4 2 2" xfId="572" xr:uid="{00000000-0005-0000-0000-00006A020000}"/>
    <cellStyle name="千位分隔[0] 4 3" xfId="1030" xr:uid="{00000000-0005-0000-0000-000034040000}"/>
    <cellStyle name="千位分隔[0] 4 3 2" xfId="1009" xr:uid="{00000000-0005-0000-0000-00001F040000}"/>
    <cellStyle name="千位分隔[0] 4 4" xfId="1031" xr:uid="{00000000-0005-0000-0000-000035040000}"/>
    <cellStyle name="千位分隔[0] 4 4 2" xfId="1032" xr:uid="{00000000-0005-0000-0000-000036040000}"/>
    <cellStyle name="千位分隔[0] 4 5" xfId="1033" xr:uid="{00000000-0005-0000-0000-000037040000}"/>
    <cellStyle name="千位分隔[0] 5" xfId="1034" xr:uid="{00000000-0005-0000-0000-000038040000}"/>
    <cellStyle name="千位分隔[0] 5 2" xfId="1036" xr:uid="{00000000-0005-0000-0000-00003A040000}"/>
    <cellStyle name="千位分隔[0] 6" xfId="1037" xr:uid="{00000000-0005-0000-0000-00003B040000}"/>
    <cellStyle name="千位分隔[0] 6 2" xfId="1038" xr:uid="{00000000-0005-0000-0000-00003C040000}"/>
    <cellStyle name="千位分隔[0] 7" xfId="1039" xr:uid="{00000000-0005-0000-0000-00003D040000}"/>
    <cellStyle name="千位分隔[0] 7 2" xfId="1040" xr:uid="{00000000-0005-0000-0000-00003E040000}"/>
    <cellStyle name="强调文字颜色 1 2" xfId="114" xr:uid="{00000000-0005-0000-0000-0000A0000000}"/>
    <cellStyle name="强调文字颜色 1 2 2" xfId="1041" xr:uid="{00000000-0005-0000-0000-00003F040000}"/>
    <cellStyle name="强调文字颜色 1 2 2 2" xfId="260" xr:uid="{00000000-0005-0000-0000-000032010000}"/>
    <cellStyle name="强调文字颜色 1 2 3" xfId="1042" xr:uid="{00000000-0005-0000-0000-000040040000}"/>
    <cellStyle name="强调文字颜色 1 2 3 2" xfId="1043" xr:uid="{00000000-0005-0000-0000-000041040000}"/>
    <cellStyle name="强调文字颜色 1 2 4" xfId="1044" xr:uid="{00000000-0005-0000-0000-000042040000}"/>
    <cellStyle name="强调文字颜色 1 2 4 2" xfId="1045" xr:uid="{00000000-0005-0000-0000-000043040000}"/>
    <cellStyle name="强调文字颜色 2 2" xfId="481" xr:uid="{00000000-0005-0000-0000-00000F020000}"/>
    <cellStyle name="强调文字颜色 2 2 2" xfId="484" xr:uid="{00000000-0005-0000-0000-000012020000}"/>
    <cellStyle name="强调文字颜色 2 2 2 2" xfId="1046" xr:uid="{00000000-0005-0000-0000-000044040000}"/>
    <cellStyle name="强调文字颜色 2 2 3" xfId="1047" xr:uid="{00000000-0005-0000-0000-000045040000}"/>
    <cellStyle name="强调文字颜色 2 2 3 2" xfId="1048" xr:uid="{00000000-0005-0000-0000-000046040000}"/>
    <cellStyle name="强调文字颜色 2 2 4" xfId="1049" xr:uid="{00000000-0005-0000-0000-000047040000}"/>
    <cellStyle name="强调文字颜色 2 2 4 2" xfId="1050" xr:uid="{00000000-0005-0000-0000-000048040000}"/>
    <cellStyle name="强调文字颜色 3 2" xfId="501" xr:uid="{00000000-0005-0000-0000-000023020000}"/>
    <cellStyle name="强调文字颜色 3 2 2" xfId="504" xr:uid="{00000000-0005-0000-0000-000026020000}"/>
    <cellStyle name="强调文字颜色 3 2 2 2" xfId="729" xr:uid="{00000000-0005-0000-0000-000007030000}"/>
    <cellStyle name="强调文字颜色 3 2 3" xfId="732" xr:uid="{00000000-0005-0000-0000-00000A030000}"/>
    <cellStyle name="强调文字颜色 3 2 3 2" xfId="28" xr:uid="{00000000-0005-0000-0000-000025000000}"/>
    <cellStyle name="强调文字颜色 3 2 4" xfId="63" xr:uid="{00000000-0005-0000-0000-00005B000000}"/>
    <cellStyle name="强调文字颜色 3 2 4 2" xfId="1051" xr:uid="{00000000-0005-0000-0000-000049040000}"/>
    <cellStyle name="强调文字颜色 4 2" xfId="1052" xr:uid="{00000000-0005-0000-0000-00004A040000}"/>
    <cellStyle name="强调文字颜色 4 2 2" xfId="1053" xr:uid="{00000000-0005-0000-0000-00004B040000}"/>
    <cellStyle name="强调文字颜色 4 2 2 2" xfId="1054" xr:uid="{00000000-0005-0000-0000-00004C040000}"/>
    <cellStyle name="强调文字颜色 4 2 3" xfId="1055" xr:uid="{00000000-0005-0000-0000-00004D040000}"/>
    <cellStyle name="强调文字颜色 4 2 3 2" xfId="1056" xr:uid="{00000000-0005-0000-0000-00004E040000}"/>
    <cellStyle name="强调文字颜色 4 2 4" xfId="109" xr:uid="{00000000-0005-0000-0000-00009B000000}"/>
    <cellStyle name="强调文字颜色 4 2 4 2" xfId="1057" xr:uid="{00000000-0005-0000-0000-00004F040000}"/>
    <cellStyle name="强调文字颜色 5 2" xfId="1058" xr:uid="{00000000-0005-0000-0000-000050040000}"/>
    <cellStyle name="强调文字颜色 5 2 2" xfId="574" xr:uid="{00000000-0005-0000-0000-00006C020000}"/>
    <cellStyle name="强调文字颜色 5 2 2 2" xfId="576" xr:uid="{00000000-0005-0000-0000-00006E020000}"/>
    <cellStyle name="强调文字颜色 5 2 3" xfId="405" xr:uid="{00000000-0005-0000-0000-0000C3010000}"/>
    <cellStyle name="强调文字颜色 5 2 3 2" xfId="410" xr:uid="{00000000-0005-0000-0000-0000C8010000}"/>
    <cellStyle name="强调文字颜色 5 2 4" xfId="414" xr:uid="{00000000-0005-0000-0000-0000CC010000}"/>
    <cellStyle name="强调文字颜色 5 2 4 2" xfId="1059" xr:uid="{00000000-0005-0000-0000-000051040000}"/>
    <cellStyle name="强调文字颜色 6 2" xfId="1061" xr:uid="{00000000-0005-0000-0000-000053040000}"/>
    <cellStyle name="强调文字颜色 6 2 2" xfId="1062" xr:uid="{00000000-0005-0000-0000-000054040000}"/>
    <cellStyle name="强调文字颜色 6 2 2 2" xfId="1063" xr:uid="{00000000-0005-0000-0000-000055040000}"/>
    <cellStyle name="强调文字颜色 6 2 3" xfId="1064" xr:uid="{00000000-0005-0000-0000-000056040000}"/>
    <cellStyle name="强调文字颜色 6 2 3 2" xfId="489" xr:uid="{00000000-0005-0000-0000-000017020000}"/>
    <cellStyle name="强调文字颜色 6 2 4" xfId="1065" xr:uid="{00000000-0005-0000-0000-000057040000}"/>
    <cellStyle name="强调文字颜色 6 2 4 2" xfId="507" xr:uid="{00000000-0005-0000-0000-000029020000}"/>
    <cellStyle name="适中 2" xfId="1067" xr:uid="{00000000-0005-0000-0000-000059040000}"/>
    <cellStyle name="适中 2 2" xfId="724" xr:uid="{00000000-0005-0000-0000-000002030000}"/>
    <cellStyle name="适中 2 2 2" xfId="726" xr:uid="{00000000-0005-0000-0000-000004030000}"/>
    <cellStyle name="适中 2 3" xfId="503" xr:uid="{00000000-0005-0000-0000-000025020000}"/>
    <cellStyle name="适中 2 3 2" xfId="728" xr:uid="{00000000-0005-0000-0000-000006030000}"/>
    <cellStyle name="适中 2 4" xfId="731" xr:uid="{00000000-0005-0000-0000-000009030000}"/>
    <cellStyle name="适中 2 4 2" xfId="29" xr:uid="{00000000-0005-0000-0000-000026000000}"/>
    <cellStyle name="输出 2" xfId="1068" xr:uid="{00000000-0005-0000-0000-00005A040000}"/>
    <cellStyle name="输出 2 2" xfId="1069" xr:uid="{00000000-0005-0000-0000-00005B040000}"/>
    <cellStyle name="输出 2 2 2" xfId="1070" xr:uid="{00000000-0005-0000-0000-00005C040000}"/>
    <cellStyle name="输出 2 3" xfId="1071" xr:uid="{00000000-0005-0000-0000-00005D040000}"/>
    <cellStyle name="输出 2 3 2" xfId="1072" xr:uid="{00000000-0005-0000-0000-00005E040000}"/>
    <cellStyle name="输出 2 4" xfId="1073" xr:uid="{00000000-0005-0000-0000-00005F040000}"/>
    <cellStyle name="输出 2 4 2" xfId="1074" xr:uid="{00000000-0005-0000-0000-000060040000}"/>
    <cellStyle name="输入 2" xfId="492" xr:uid="{00000000-0005-0000-0000-00001A020000}"/>
    <cellStyle name="输入 2 2" xfId="495" xr:uid="{00000000-0005-0000-0000-00001D020000}"/>
    <cellStyle name="输入 2 2 2" xfId="1075" xr:uid="{00000000-0005-0000-0000-000061040000}"/>
    <cellStyle name="输入 2 3" xfId="1076" xr:uid="{00000000-0005-0000-0000-000062040000}"/>
    <cellStyle name="输入 2 3 2" xfId="1077" xr:uid="{00000000-0005-0000-0000-000063040000}"/>
    <cellStyle name="输入 2 4" xfId="1011" xr:uid="{00000000-0005-0000-0000-000021040000}"/>
    <cellStyle name="输入 2 4 2" xfId="1013" xr:uid="{00000000-0005-0000-0000-000023040000}"/>
    <cellStyle name="样式 1" xfId="1078" xr:uid="{00000000-0005-0000-0000-000064040000}"/>
    <cellStyle name="注释 2" xfId="1079" xr:uid="{00000000-0005-0000-0000-000065040000}"/>
    <cellStyle name="注释 2 2" xfId="1080" xr:uid="{00000000-0005-0000-0000-000066040000}"/>
    <cellStyle name="注释 2 2 2" xfId="1081" xr:uid="{00000000-0005-0000-0000-000067040000}"/>
    <cellStyle name="注释 2 3" xfId="1082" xr:uid="{00000000-0005-0000-0000-000068040000}"/>
    <cellStyle name="注释 2 3 2" xfId="1083" xr:uid="{00000000-0005-0000-0000-000069040000}"/>
    <cellStyle name="注释 2 4" xfId="1084" xr:uid="{00000000-0005-0000-0000-00006A040000}"/>
    <cellStyle name="注释 2 4 2" xfId="1085" xr:uid="{00000000-0005-0000-0000-00006B040000}"/>
    <cellStyle name="注释 2 5" xfId="1086" xr:uid="{00000000-0005-0000-0000-00006C040000}"/>
    <cellStyle name="쉼표 [0] 2" xfId="205" xr:uid="{00000000-0005-0000-0000-0000FB000000}"/>
    <cellStyle name="쉼표 [0] 2 2" xfId="1087" xr:uid="{00000000-0005-0000-0000-00006D040000}"/>
    <cellStyle name="쉼표 [0] 2 2 2" xfId="722" xr:uid="{00000000-0005-0000-0000-000000030000}"/>
    <cellStyle name="쉼표 [0] 2 2 2 2" xfId="415" xr:uid="{00000000-0005-0000-0000-0000CD010000}"/>
    <cellStyle name="쉼표 [0] 2 2 2 2 2" xfId="1060" xr:uid="{00000000-0005-0000-0000-000052040000}"/>
    <cellStyle name="쉼표 [0] 2 2 2 3" xfId="1088" xr:uid="{00000000-0005-0000-0000-00006E040000}"/>
    <cellStyle name="쉼표 [0] 2 2 2 3 2" xfId="1089" xr:uid="{00000000-0005-0000-0000-00006F040000}"/>
    <cellStyle name="쉼표 [0] 2 2 2 4" xfId="1090" xr:uid="{00000000-0005-0000-0000-000070040000}"/>
    <cellStyle name="쉼표 [0] 2 2 2 4 2" xfId="1091" xr:uid="{00000000-0005-0000-0000-000071040000}"/>
    <cellStyle name="쉼표 [0] 2 2 2 5" xfId="1092" xr:uid="{00000000-0005-0000-0000-000072040000}"/>
    <cellStyle name="쉼표 [0] 2 2 3" xfId="327" xr:uid="{00000000-0005-0000-0000-000075010000}"/>
    <cellStyle name="쉼표 [0] 2 2 3 2" xfId="1093" xr:uid="{00000000-0005-0000-0000-000073040000}"/>
    <cellStyle name="쉼표 [0] 2 2 4" xfId="1094" xr:uid="{00000000-0005-0000-0000-000074040000}"/>
    <cellStyle name="쉼표 [0] 2 2 4 2" xfId="1095" xr:uid="{00000000-0005-0000-0000-000075040000}"/>
    <cellStyle name="쉼표 [0] 2 2 5" xfId="1096" xr:uid="{00000000-0005-0000-0000-000076040000}"/>
    <cellStyle name="쉼표 [0] 2 2 5 2" xfId="1035" xr:uid="{00000000-0005-0000-0000-000039040000}"/>
    <cellStyle name="쉼표 [0] 2 2 6" xfId="1097" xr:uid="{00000000-0005-0000-0000-000077040000}"/>
    <cellStyle name="쉼표 [0] 2 3" xfId="1098" xr:uid="{00000000-0005-0000-0000-000078040000}"/>
    <cellStyle name="쉼표 [0] 2 3 2" xfId="1099" xr:uid="{00000000-0005-0000-0000-000079040000}"/>
    <cellStyle name="쉼표 [0] 2 3 2 2" xfId="1066" xr:uid="{00000000-0005-0000-0000-000058040000}"/>
    <cellStyle name="쉼표 [0] 2 3 3" xfId="1100" xr:uid="{00000000-0005-0000-0000-00007A040000}"/>
    <cellStyle name="쉼표 [0] 2 3 3 2" xfId="1101" xr:uid="{00000000-0005-0000-0000-00007B040000}"/>
    <cellStyle name="쉼표 [0] 2 3 4" xfId="473" xr:uid="{00000000-0005-0000-0000-000007020000}"/>
    <cellStyle name="쉼표 [0] 2 3 4 2" xfId="1102" xr:uid="{00000000-0005-0000-0000-00007C040000}"/>
    <cellStyle name="쉼표 [0] 2 3 5" xfId="1103" xr:uid="{00000000-0005-0000-0000-00007D040000}"/>
    <cellStyle name="쉼표 [0] 2 4" xfId="1104" xr:uid="{00000000-0005-0000-0000-00007E040000}"/>
    <cellStyle name="쉼표 [0] 2 4 2" xfId="1105" xr:uid="{00000000-0005-0000-0000-00007F040000}"/>
    <cellStyle name="쉼표 [0] 2 5" xfId="1106" xr:uid="{00000000-0005-0000-0000-000080040000}"/>
    <cellStyle name="쉼표 [0] 2 5 2" xfId="423" xr:uid="{00000000-0005-0000-0000-0000D5010000}"/>
    <cellStyle name="쉼표 [0] 2 6" xfId="1107" xr:uid="{00000000-0005-0000-0000-000081040000}"/>
    <cellStyle name="쉼표 [0] 2 6 2" xfId="1108" xr:uid="{00000000-0005-0000-0000-000082040000}"/>
    <cellStyle name="쉼표 [0] 2 7" xfId="1109" xr:uid="{00000000-0005-0000-0000-000083040000}"/>
    <cellStyle name="표준_상해품의서0407" xfId="1110" xr:uid="{00000000-0005-0000-0000-000084040000}"/>
  </cellStyles>
  <dxfs count="0"/>
  <tableStyles count="0" defaultTableStyle="TableStyleMedium9"/>
  <colors>
    <mruColors>
      <color rgb="FF969696"/>
      <color rgb="FF5F5F5F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0</xdr:row>
      <xdr:rowOff>91440</xdr:rowOff>
    </xdr:from>
    <xdr:to>
      <xdr:col>1</xdr:col>
      <xdr:colOff>2019300</xdr:colOff>
      <xdr:row>1</xdr:row>
      <xdr:rowOff>144780</xdr:rowOff>
    </xdr:to>
    <xdr:pic>
      <xdr:nvPicPr>
        <xdr:cNvPr id="2466" name="Picture 1" descr="qiyaLOGO">
          <a:extLst>
            <a:ext uri="{FF2B5EF4-FFF2-40B4-BE49-F238E27FC236}">
              <a16:creationId xmlns:a16="http://schemas.microsoft.com/office/drawing/2014/main" id="{00000000-0008-0000-0100-0000A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540" y="91440"/>
          <a:ext cx="2356485" cy="5581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30480</xdr:rowOff>
    </xdr:from>
    <xdr:to>
      <xdr:col>1</xdr:col>
      <xdr:colOff>1615440</xdr:colOff>
      <xdr:row>2</xdr:row>
      <xdr:rowOff>0</xdr:rowOff>
    </xdr:to>
    <xdr:pic>
      <xdr:nvPicPr>
        <xdr:cNvPr id="3490" name="Picture 1" descr="qiyaLOGO">
          <a:extLst>
            <a:ext uri="{FF2B5EF4-FFF2-40B4-BE49-F238E27FC236}">
              <a16:creationId xmlns:a16="http://schemas.microsoft.com/office/drawing/2014/main" id="{00000000-0008-0000-0200-0000A2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30480"/>
          <a:ext cx="1935480" cy="4648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workbookViewId="0">
      <selection activeCell="B8" sqref="B8:C8"/>
    </sheetView>
  </sheetViews>
  <sheetFormatPr defaultColWidth="8.58203125" defaultRowHeight="14"/>
  <cols>
    <col min="1" max="1" width="17.83203125" style="177" customWidth="1"/>
    <col min="2" max="2" width="19.1640625" style="182" customWidth="1"/>
    <col min="3" max="3" width="20.33203125" style="182" customWidth="1"/>
    <col min="4" max="4" width="7.5" style="183" customWidth="1"/>
    <col min="5" max="5" width="5.83203125" style="180" customWidth="1"/>
    <col min="6" max="6" width="11.1640625" style="184" customWidth="1"/>
    <col min="7" max="7" width="5.83203125" style="185" customWidth="1"/>
    <col min="8" max="8" width="13.08203125" style="184" customWidth="1"/>
    <col min="9" max="10" width="8.58203125" style="182"/>
    <col min="11" max="11" width="9.33203125" style="182" customWidth="1"/>
    <col min="12" max="16384" width="8.58203125" style="182"/>
  </cols>
  <sheetData>
    <row r="1" spans="1:8" s="176" customFormat="1" ht="44.5" customHeight="1">
      <c r="A1" s="212" t="s">
        <v>0</v>
      </c>
      <c r="B1" s="212"/>
      <c r="C1" s="212"/>
      <c r="D1" s="212"/>
      <c r="E1" s="212"/>
      <c r="F1" s="212"/>
      <c r="G1" s="212"/>
      <c r="H1" s="212"/>
    </row>
    <row r="2" spans="1:8" s="176" customFormat="1" ht="15" customHeight="1">
      <c r="A2" s="218" t="s">
        <v>281</v>
      </c>
      <c r="B2" s="219"/>
      <c r="C2" s="219"/>
      <c r="D2" s="219"/>
      <c r="E2" s="219"/>
      <c r="F2" s="219"/>
      <c r="G2" s="219"/>
      <c r="H2" s="219"/>
    </row>
    <row r="3" spans="1:8" s="177" customFormat="1" ht="25.25" customHeight="1">
      <c r="A3" s="207" t="s">
        <v>1</v>
      </c>
      <c r="B3" s="213" t="s">
        <v>2</v>
      </c>
      <c r="C3" s="213"/>
      <c r="D3" s="208" t="s">
        <v>3</v>
      </c>
      <c r="E3" s="208" t="s">
        <v>4</v>
      </c>
      <c r="F3" s="209" t="s">
        <v>5</v>
      </c>
      <c r="G3" s="210" t="s">
        <v>6</v>
      </c>
      <c r="H3" s="211" t="s">
        <v>7</v>
      </c>
    </row>
    <row r="4" spans="1:8" s="178" customFormat="1" ht="22.25" customHeight="1">
      <c r="A4" s="214" t="s">
        <v>8</v>
      </c>
      <c r="B4" s="215"/>
      <c r="C4" s="215"/>
      <c r="D4" s="215"/>
      <c r="E4" s="215"/>
      <c r="F4" s="215"/>
      <c r="G4" s="215"/>
      <c r="H4" s="186"/>
    </row>
    <row r="5" spans="1:8" s="178" customFormat="1" ht="21" customHeight="1">
      <c r="A5" s="216" t="s">
        <v>282</v>
      </c>
      <c r="B5" s="217"/>
      <c r="C5" s="217"/>
      <c r="D5" s="217"/>
      <c r="E5" s="217"/>
      <c r="F5" s="217"/>
      <c r="G5" s="217"/>
      <c r="H5" s="187"/>
    </row>
    <row r="6" spans="1:8" s="178" customFormat="1" ht="22.25" customHeight="1">
      <c r="A6" s="214" t="s">
        <v>9</v>
      </c>
      <c r="B6" s="215"/>
      <c r="C6" s="215"/>
      <c r="D6" s="215"/>
      <c r="E6" s="215"/>
      <c r="F6" s="215"/>
      <c r="G6" s="215"/>
      <c r="H6" s="186"/>
    </row>
    <row r="7" spans="1:8" s="179" customFormat="1" ht="22.25" customHeight="1">
      <c r="A7" s="233" t="s">
        <v>10</v>
      </c>
      <c r="B7" s="220" t="s">
        <v>11</v>
      </c>
      <c r="C7" s="221"/>
      <c r="D7" s="188">
        <v>1</v>
      </c>
      <c r="E7" s="189" t="s">
        <v>12</v>
      </c>
      <c r="F7" s="190">
        <v>40000</v>
      </c>
      <c r="G7" s="191" t="s">
        <v>13</v>
      </c>
      <c r="H7" s="192">
        <f>D7*F7*G7</f>
        <v>40000</v>
      </c>
    </row>
    <row r="8" spans="1:8" s="179" customFormat="1" ht="22.25" customHeight="1">
      <c r="A8" s="234"/>
      <c r="B8" s="220" t="s">
        <v>11</v>
      </c>
      <c r="C8" s="221"/>
      <c r="D8" s="188">
        <v>1</v>
      </c>
      <c r="E8" s="189" t="s">
        <v>14</v>
      </c>
      <c r="F8" s="190">
        <v>20000</v>
      </c>
      <c r="G8" s="191" t="s">
        <v>13</v>
      </c>
      <c r="H8" s="192">
        <f>D8*F8*G8</f>
        <v>20000</v>
      </c>
    </row>
    <row r="9" spans="1:8" s="179" customFormat="1" ht="22.25" customHeight="1">
      <c r="A9" s="233" t="s">
        <v>15</v>
      </c>
      <c r="B9" s="220" t="s">
        <v>16</v>
      </c>
      <c r="C9" s="221"/>
      <c r="D9" s="188">
        <v>467</v>
      </c>
      <c r="E9" s="189" t="s">
        <v>17</v>
      </c>
      <c r="F9" s="190">
        <v>120</v>
      </c>
      <c r="G9" s="191" t="s">
        <v>13</v>
      </c>
      <c r="H9" s="192">
        <f>D9*F9*G9</f>
        <v>56040</v>
      </c>
    </row>
    <row r="10" spans="1:8" s="179" customFormat="1" ht="22.25" customHeight="1">
      <c r="A10" s="234"/>
      <c r="B10" s="220" t="s">
        <v>18</v>
      </c>
      <c r="C10" s="221"/>
      <c r="D10" s="188">
        <v>47</v>
      </c>
      <c r="E10" s="189" t="s">
        <v>19</v>
      </c>
      <c r="F10" s="190">
        <v>2288</v>
      </c>
      <c r="G10" s="191" t="s">
        <v>13</v>
      </c>
      <c r="H10" s="192">
        <f>D10*F10*G10</f>
        <v>107536</v>
      </c>
    </row>
    <row r="11" spans="1:8" s="179" customFormat="1" ht="22.25" customHeight="1">
      <c r="A11" s="222" t="s">
        <v>20</v>
      </c>
      <c r="B11" s="223"/>
      <c r="C11" s="223"/>
      <c r="D11" s="223"/>
      <c r="E11" s="223"/>
      <c r="F11" s="223"/>
      <c r="G11" s="223"/>
      <c r="H11" s="193">
        <f>SUM(H7:H10)</f>
        <v>223576</v>
      </c>
    </row>
    <row r="12" spans="1:8" s="180" customFormat="1" ht="22.25" customHeight="1">
      <c r="A12" s="214" t="s">
        <v>21</v>
      </c>
      <c r="B12" s="215"/>
      <c r="C12" s="215"/>
      <c r="D12" s="215"/>
      <c r="E12" s="215"/>
      <c r="F12" s="215"/>
      <c r="G12" s="215"/>
      <c r="H12" s="194"/>
    </row>
    <row r="13" spans="1:8" s="180" customFormat="1" ht="22.25" customHeight="1">
      <c r="A13" s="195" t="s">
        <v>22</v>
      </c>
      <c r="B13" s="224" t="s">
        <v>23</v>
      </c>
      <c r="C13" s="224"/>
      <c r="D13" s="188">
        <v>50</v>
      </c>
      <c r="E13" s="189" t="s">
        <v>24</v>
      </c>
      <c r="F13" s="190">
        <v>350</v>
      </c>
      <c r="G13" s="191" t="s">
        <v>13</v>
      </c>
      <c r="H13" s="192">
        <f>D13*F13*G13</f>
        <v>17500</v>
      </c>
    </row>
    <row r="14" spans="1:8" s="180" customFormat="1" ht="22.25" customHeight="1">
      <c r="A14" s="195" t="s">
        <v>25</v>
      </c>
      <c r="B14" s="224"/>
      <c r="C14" s="224"/>
      <c r="D14" s="188">
        <v>1</v>
      </c>
      <c r="E14" s="189" t="s">
        <v>26</v>
      </c>
      <c r="F14" s="190">
        <v>1500</v>
      </c>
      <c r="G14" s="191" t="s">
        <v>13</v>
      </c>
      <c r="H14" s="192">
        <f t="shared" ref="H14:H20" si="0">D14*F14*G14</f>
        <v>1500</v>
      </c>
    </row>
    <row r="15" spans="1:8" s="180" customFormat="1" ht="22.25" customHeight="1">
      <c r="A15" s="195" t="s">
        <v>27</v>
      </c>
      <c r="B15" s="226" t="s">
        <v>28</v>
      </c>
      <c r="C15" s="226"/>
      <c r="D15" s="196">
        <v>60</v>
      </c>
      <c r="E15" s="197" t="s">
        <v>29</v>
      </c>
      <c r="F15" s="190">
        <v>25</v>
      </c>
      <c r="G15" s="198" t="s">
        <v>13</v>
      </c>
      <c r="H15" s="192">
        <f t="shared" si="0"/>
        <v>1500</v>
      </c>
    </row>
    <row r="16" spans="1:8" s="180" customFormat="1" ht="22.25" customHeight="1">
      <c r="A16" s="195" t="s">
        <v>30</v>
      </c>
      <c r="B16" s="227" t="s">
        <v>31</v>
      </c>
      <c r="C16" s="227"/>
      <c r="D16" s="196">
        <v>12</v>
      </c>
      <c r="E16" s="197" t="s">
        <v>29</v>
      </c>
      <c r="F16" s="190">
        <v>150</v>
      </c>
      <c r="G16" s="198" t="s">
        <v>13</v>
      </c>
      <c r="H16" s="192">
        <f t="shared" si="0"/>
        <v>1800</v>
      </c>
    </row>
    <row r="17" spans="1:9" s="176" customFormat="1" ht="22.25" customHeight="1">
      <c r="A17" s="199" t="s">
        <v>32</v>
      </c>
      <c r="B17" s="240" t="s">
        <v>33</v>
      </c>
      <c r="C17" s="241"/>
      <c r="D17" s="196">
        <v>10</v>
      </c>
      <c r="E17" s="197" t="s">
        <v>34</v>
      </c>
      <c r="F17" s="190">
        <v>150</v>
      </c>
      <c r="G17" s="198" t="s">
        <v>13</v>
      </c>
      <c r="H17" s="192">
        <f t="shared" si="0"/>
        <v>1500</v>
      </c>
      <c r="I17" s="180"/>
    </row>
    <row r="18" spans="1:9" ht="22.25" customHeight="1">
      <c r="A18" s="199" t="s">
        <v>35</v>
      </c>
      <c r="B18" s="224" t="s">
        <v>36</v>
      </c>
      <c r="C18" s="224"/>
      <c r="D18" s="196">
        <v>1</v>
      </c>
      <c r="E18" s="197" t="s">
        <v>37</v>
      </c>
      <c r="F18" s="190">
        <v>300</v>
      </c>
      <c r="G18" s="198" t="s">
        <v>13</v>
      </c>
      <c r="H18" s="192">
        <f t="shared" si="0"/>
        <v>300</v>
      </c>
      <c r="I18" s="180"/>
    </row>
    <row r="19" spans="1:9" ht="22.25" customHeight="1">
      <c r="A19" s="199" t="s">
        <v>38</v>
      </c>
      <c r="B19" s="224" t="s">
        <v>39</v>
      </c>
      <c r="C19" s="224"/>
      <c r="D19" s="196">
        <v>945</v>
      </c>
      <c r="E19" s="197" t="s">
        <v>37</v>
      </c>
      <c r="F19" s="190">
        <v>1</v>
      </c>
      <c r="G19" s="198" t="s">
        <v>13</v>
      </c>
      <c r="H19" s="192">
        <f t="shared" si="0"/>
        <v>945</v>
      </c>
      <c r="I19" s="180"/>
    </row>
    <row r="20" spans="1:9" ht="22.25" customHeight="1">
      <c r="A20" s="199" t="s">
        <v>40</v>
      </c>
      <c r="B20" s="224"/>
      <c r="C20" s="224"/>
      <c r="D20" s="196">
        <v>1</v>
      </c>
      <c r="E20" s="197" t="s">
        <v>41</v>
      </c>
      <c r="F20" s="190">
        <v>1500</v>
      </c>
      <c r="G20" s="198" t="s">
        <v>13</v>
      </c>
      <c r="H20" s="192">
        <f t="shared" si="0"/>
        <v>1500</v>
      </c>
      <c r="I20" s="180"/>
    </row>
    <row r="21" spans="1:9" ht="22.25" customHeight="1">
      <c r="A21" s="200" t="s">
        <v>42</v>
      </c>
      <c r="B21" s="225" t="s">
        <v>43</v>
      </c>
      <c r="C21" s="225"/>
      <c r="D21" s="188">
        <v>1</v>
      </c>
      <c r="E21" s="189" t="s">
        <v>17</v>
      </c>
      <c r="F21" s="190">
        <v>1500</v>
      </c>
      <c r="G21" s="198" t="s">
        <v>44</v>
      </c>
      <c r="H21" s="192">
        <f t="shared" ref="H21:H23" si="1">D21*F21*G21</f>
        <v>3000</v>
      </c>
      <c r="I21" s="180"/>
    </row>
    <row r="22" spans="1:9" ht="22.25" customHeight="1">
      <c r="A22" s="200" t="s">
        <v>45</v>
      </c>
      <c r="B22" s="225" t="s">
        <v>46</v>
      </c>
      <c r="C22" s="225"/>
      <c r="D22" s="188">
        <v>4</v>
      </c>
      <c r="E22" s="189" t="s">
        <v>17</v>
      </c>
      <c r="F22" s="190">
        <v>400</v>
      </c>
      <c r="G22" s="198" t="s">
        <v>44</v>
      </c>
      <c r="H22" s="192">
        <f t="shared" si="1"/>
        <v>3200</v>
      </c>
      <c r="I22" s="180"/>
    </row>
    <row r="23" spans="1:9" ht="22.25" customHeight="1">
      <c r="A23" s="200" t="s">
        <v>47</v>
      </c>
      <c r="B23" s="239" t="s">
        <v>48</v>
      </c>
      <c r="C23" s="239"/>
      <c r="D23" s="188">
        <v>1</v>
      </c>
      <c r="E23" s="189" t="s">
        <v>49</v>
      </c>
      <c r="F23" s="190">
        <v>2000</v>
      </c>
      <c r="G23" s="198" t="s">
        <v>44</v>
      </c>
      <c r="H23" s="192">
        <f t="shared" si="1"/>
        <v>4000</v>
      </c>
      <c r="I23" s="180"/>
    </row>
    <row r="24" spans="1:9" ht="22.25" customHeight="1">
      <c r="A24" s="222" t="s">
        <v>50</v>
      </c>
      <c r="B24" s="223"/>
      <c r="C24" s="223"/>
      <c r="D24" s="223"/>
      <c r="E24" s="223"/>
      <c r="F24" s="223"/>
      <c r="G24" s="223"/>
      <c r="H24" s="193">
        <f>SUM(H13:H23)</f>
        <v>36745</v>
      </c>
    </row>
    <row r="25" spans="1:9" ht="22.25" customHeight="1">
      <c r="A25" s="214" t="s">
        <v>51</v>
      </c>
      <c r="B25" s="215"/>
      <c r="C25" s="215"/>
      <c r="D25" s="215"/>
      <c r="E25" s="215"/>
      <c r="F25" s="215"/>
      <c r="G25" s="215"/>
      <c r="H25" s="194"/>
    </row>
    <row r="26" spans="1:9" s="181" customFormat="1" ht="22.25" customHeight="1">
      <c r="A26" s="201" t="s">
        <v>52</v>
      </c>
      <c r="B26" s="236" t="s">
        <v>53</v>
      </c>
      <c r="C26" s="236"/>
      <c r="D26" s="188">
        <v>3</v>
      </c>
      <c r="E26" s="189" t="s">
        <v>54</v>
      </c>
      <c r="F26" s="202">
        <v>600</v>
      </c>
      <c r="G26" s="191" t="s">
        <v>55</v>
      </c>
      <c r="H26" s="192">
        <f>D26*F26*G26</f>
        <v>7200</v>
      </c>
    </row>
    <row r="27" spans="1:9" ht="22.25" customHeight="1">
      <c r="A27" s="201" t="s">
        <v>56</v>
      </c>
      <c r="B27" s="236" t="s">
        <v>57</v>
      </c>
      <c r="C27" s="236"/>
      <c r="D27" s="188">
        <v>2</v>
      </c>
      <c r="E27" s="189" t="s">
        <v>58</v>
      </c>
      <c r="F27" s="202">
        <v>600</v>
      </c>
      <c r="G27" s="191" t="s">
        <v>59</v>
      </c>
      <c r="H27" s="192">
        <f t="shared" ref="H27:H28" si="2">D27*F27*G27</f>
        <v>3600</v>
      </c>
    </row>
    <row r="28" spans="1:9" ht="22.25" customHeight="1">
      <c r="A28" s="201" t="s">
        <v>60</v>
      </c>
      <c r="B28" s="236" t="s">
        <v>53</v>
      </c>
      <c r="C28" s="236"/>
      <c r="D28" s="188">
        <v>3</v>
      </c>
      <c r="E28" s="189" t="s">
        <v>17</v>
      </c>
      <c r="F28" s="202">
        <v>300</v>
      </c>
      <c r="G28" s="191" t="s">
        <v>55</v>
      </c>
      <c r="H28" s="192">
        <f t="shared" si="2"/>
        <v>3600</v>
      </c>
    </row>
    <row r="29" spans="1:9" ht="22.25" customHeight="1">
      <c r="A29" s="222" t="s">
        <v>50</v>
      </c>
      <c r="B29" s="223"/>
      <c r="C29" s="223"/>
      <c r="D29" s="223"/>
      <c r="E29" s="223"/>
      <c r="F29" s="223"/>
      <c r="G29" s="223"/>
      <c r="H29" s="193">
        <f>SUM(H26:H28)</f>
        <v>14400</v>
      </c>
    </row>
    <row r="30" spans="1:9" ht="22.25" customHeight="1">
      <c r="A30" s="237" t="s">
        <v>61</v>
      </c>
      <c r="B30" s="238"/>
      <c r="C30" s="238"/>
      <c r="D30" s="238"/>
      <c r="E30" s="238"/>
      <c r="F30" s="238"/>
      <c r="G30" s="238"/>
      <c r="H30" s="203">
        <f>H11+H24+H29</f>
        <v>274721</v>
      </c>
    </row>
    <row r="31" spans="1:9" ht="22.25" customHeight="1">
      <c r="A31" s="237" t="s">
        <v>62</v>
      </c>
      <c r="B31" s="238"/>
      <c r="C31" s="238"/>
      <c r="D31" s="238"/>
      <c r="E31" s="238"/>
      <c r="F31" s="238"/>
      <c r="G31" s="238"/>
      <c r="H31" s="203">
        <f>H30*0.1</f>
        <v>27472.100000000002</v>
      </c>
    </row>
    <row r="32" spans="1:9" ht="22.25" customHeight="1" thickBot="1">
      <c r="A32" s="228" t="s">
        <v>61</v>
      </c>
      <c r="B32" s="229"/>
      <c r="C32" s="229"/>
      <c r="D32" s="229"/>
      <c r="E32" s="229"/>
      <c r="F32" s="229"/>
      <c r="G32" s="229"/>
      <c r="H32" s="204">
        <f>SUM(H30:H31)</f>
        <v>302193.09999999998</v>
      </c>
    </row>
    <row r="33" spans="1:8" ht="22.25" customHeight="1" thickBot="1">
      <c r="A33" s="235" t="s">
        <v>280</v>
      </c>
      <c r="B33" s="229"/>
      <c r="C33" s="229"/>
      <c r="D33" s="229"/>
      <c r="E33" s="229"/>
      <c r="F33" s="229"/>
      <c r="G33" s="229"/>
      <c r="H33" s="204">
        <v>274000</v>
      </c>
    </row>
    <row r="34" spans="1:8" ht="22.25" customHeight="1" thickBot="1">
      <c r="A34" s="230" t="s">
        <v>63</v>
      </c>
      <c r="B34" s="231"/>
      <c r="C34" s="231"/>
      <c r="D34" s="231"/>
      <c r="E34" s="231"/>
      <c r="F34" s="231"/>
      <c r="G34" s="232"/>
      <c r="H34" s="205">
        <f>H33*1.06</f>
        <v>290440</v>
      </c>
    </row>
    <row r="35" spans="1:8" ht="16.399999999999999" customHeight="1">
      <c r="A35" s="206"/>
      <c r="B35" s="206"/>
      <c r="C35" s="206"/>
      <c r="D35" s="206"/>
      <c r="E35" s="206"/>
      <c r="F35" s="206"/>
      <c r="G35" s="206"/>
      <c r="H35" s="206"/>
    </row>
    <row r="36" spans="1:8" ht="16.399999999999999" customHeight="1">
      <c r="A36" s="206"/>
      <c r="B36" s="206"/>
      <c r="C36" s="206"/>
      <c r="D36" s="206"/>
      <c r="E36" s="206"/>
      <c r="F36" s="206"/>
      <c r="G36" s="206"/>
      <c r="H36" s="206"/>
    </row>
    <row r="37" spans="1:8" ht="16.399999999999999" customHeight="1">
      <c r="A37" s="206"/>
      <c r="B37" s="206"/>
      <c r="C37" s="206"/>
      <c r="D37" s="206"/>
      <c r="E37" s="206"/>
      <c r="F37" s="206"/>
      <c r="G37" s="206"/>
      <c r="H37" s="206"/>
    </row>
  </sheetData>
  <mergeCells count="36">
    <mergeCell ref="A32:G32"/>
    <mergeCell ref="A34:G34"/>
    <mergeCell ref="A7:A8"/>
    <mergeCell ref="A9:A10"/>
    <mergeCell ref="A33:G33"/>
    <mergeCell ref="B27:C27"/>
    <mergeCell ref="B28:C28"/>
    <mergeCell ref="A29:G29"/>
    <mergeCell ref="A30:G30"/>
    <mergeCell ref="A31:G31"/>
    <mergeCell ref="B22:C22"/>
    <mergeCell ref="B23:C23"/>
    <mergeCell ref="A24:G24"/>
    <mergeCell ref="A25:G25"/>
    <mergeCell ref="B26:C26"/>
    <mergeCell ref="B17:C17"/>
    <mergeCell ref="B18:C18"/>
    <mergeCell ref="B19:C19"/>
    <mergeCell ref="B20:C20"/>
    <mergeCell ref="B21:C21"/>
    <mergeCell ref="A12:G12"/>
    <mergeCell ref="B13:C13"/>
    <mergeCell ref="B14:C14"/>
    <mergeCell ref="B15:C15"/>
    <mergeCell ref="B16:C16"/>
    <mergeCell ref="B7:C7"/>
    <mergeCell ref="B8:C8"/>
    <mergeCell ref="B9:C9"/>
    <mergeCell ref="B10:C10"/>
    <mergeCell ref="A11:G11"/>
    <mergeCell ref="A1:H1"/>
    <mergeCell ref="B3:C3"/>
    <mergeCell ref="A4:G4"/>
    <mergeCell ref="A5:G5"/>
    <mergeCell ref="A6:G6"/>
    <mergeCell ref="A2:H2"/>
  </mergeCells>
  <phoneticPr fontId="46" type="noConversion"/>
  <pageMargins left="0.70866141732283505" right="0.70866141732283505" top="0.74803149606299202" bottom="0.74803149606299202" header="0.31496062992126" footer="0.31496062992126"/>
  <pageSetup paperSize="9" scale="81" fitToHeight="0" orientation="portrait" r:id="rId1"/>
  <headerFooter alignWithMargins="0"/>
  <rowBreaks count="1" manualBreakCount="1">
    <brk id="3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1"/>
  <sheetViews>
    <sheetView zoomScale="90" zoomScaleNormal="90" workbookViewId="0">
      <selection activeCell="A19" sqref="A19:IV19"/>
    </sheetView>
  </sheetViews>
  <sheetFormatPr defaultColWidth="9" defaultRowHeight="16.5"/>
  <cols>
    <col min="1" max="1" width="6.08203125" style="10" customWidth="1"/>
    <col min="2" max="2" width="37.08203125" style="1" customWidth="1"/>
    <col min="3" max="3" width="45.08203125" style="1" customWidth="1"/>
    <col min="4" max="4" width="9" style="11"/>
    <col min="5" max="5" width="9" style="1"/>
    <col min="6" max="6" width="19.58203125" style="73" customWidth="1"/>
    <col min="7" max="8" width="9" style="1"/>
    <col min="9" max="9" width="16.58203125" style="74" customWidth="1"/>
    <col min="10" max="16384" width="9" style="1"/>
  </cols>
  <sheetData>
    <row r="1" spans="1:10" ht="39.75" customHeight="1"/>
    <row r="2" spans="1:10" s="2" customFormat="1" ht="23.25" customHeight="1">
      <c r="A2" s="242" t="s">
        <v>64</v>
      </c>
      <c r="B2" s="242"/>
      <c r="C2" s="242"/>
      <c r="D2" s="242"/>
      <c r="E2" s="242"/>
      <c r="F2" s="242"/>
      <c r="G2" s="242"/>
      <c r="H2" s="242"/>
      <c r="I2" s="242"/>
      <c r="J2" s="3"/>
    </row>
    <row r="3" spans="1:10" s="2" customFormat="1">
      <c r="A3" s="243" t="s">
        <v>65</v>
      </c>
      <c r="B3" s="243"/>
      <c r="C3" s="243"/>
      <c r="D3" s="243"/>
      <c r="E3" s="243"/>
      <c r="F3" s="243"/>
      <c r="G3" s="243"/>
      <c r="H3" s="243"/>
      <c r="I3" s="243"/>
      <c r="J3" s="41"/>
    </row>
    <row r="4" spans="1:10" s="2" customFormat="1">
      <c r="A4" s="244" t="s">
        <v>66</v>
      </c>
      <c r="B4" s="245"/>
      <c r="C4" s="246" t="s">
        <v>67</v>
      </c>
      <c r="D4" s="246"/>
      <c r="E4" s="246"/>
      <c r="F4" s="75" t="s">
        <v>68</v>
      </c>
      <c r="G4" s="247" t="s">
        <v>69</v>
      </c>
      <c r="H4" s="248"/>
      <c r="I4" s="248"/>
    </row>
    <row r="5" spans="1:10" s="2" customFormat="1">
      <c r="A5" s="244" t="s">
        <v>70</v>
      </c>
      <c r="B5" s="245"/>
      <c r="C5" s="246" t="s">
        <v>71</v>
      </c>
      <c r="D5" s="246"/>
      <c r="E5" s="246"/>
      <c r="F5" s="76" t="s">
        <v>72</v>
      </c>
      <c r="G5" s="14" t="s">
        <v>73</v>
      </c>
      <c r="H5" s="249">
        <f>D20</f>
        <v>1704326</v>
      </c>
      <c r="I5" s="249"/>
    </row>
    <row r="6" spans="1:10" s="2" customFormat="1">
      <c r="A6" s="244" t="s">
        <v>74</v>
      </c>
      <c r="B6" s="245"/>
      <c r="C6" s="246"/>
      <c r="D6" s="246"/>
      <c r="E6" s="246"/>
      <c r="F6" s="76" t="s">
        <v>75</v>
      </c>
      <c r="G6" s="14" t="s">
        <v>73</v>
      </c>
      <c r="H6" s="249"/>
      <c r="I6" s="249"/>
    </row>
    <row r="7" spans="1:10" s="2" customFormat="1">
      <c r="A7" s="244" t="s">
        <v>76</v>
      </c>
      <c r="B7" s="245"/>
      <c r="C7" s="246" t="s">
        <v>77</v>
      </c>
      <c r="D7" s="246"/>
      <c r="E7" s="246"/>
      <c r="F7" s="76" t="s">
        <v>78</v>
      </c>
      <c r="G7" s="14" t="s">
        <v>73</v>
      </c>
      <c r="H7" s="249"/>
      <c r="I7" s="249"/>
    </row>
    <row r="8" spans="1:10" s="2" customFormat="1">
      <c r="A8" s="244" t="s">
        <v>79</v>
      </c>
      <c r="B8" s="245"/>
      <c r="C8" s="246"/>
      <c r="D8" s="250"/>
      <c r="E8" s="250"/>
      <c r="F8" s="76" t="s">
        <v>80</v>
      </c>
      <c r="G8" s="16" t="s">
        <v>73</v>
      </c>
      <c r="H8" s="251">
        <f>SUM(H5:I7)</f>
        <v>1704326</v>
      </c>
      <c r="I8" s="251"/>
    </row>
    <row r="9" spans="1:10" s="2" customFormat="1">
      <c r="A9" s="252"/>
      <c r="B9" s="253"/>
      <c r="C9" s="253"/>
      <c r="D9" s="253"/>
      <c r="E9" s="14"/>
      <c r="F9" s="77"/>
      <c r="G9" s="14"/>
      <c r="H9" s="14"/>
      <c r="I9" s="108"/>
    </row>
    <row r="10" spans="1:10" s="2" customFormat="1">
      <c r="A10" s="18"/>
      <c r="B10" s="19"/>
      <c r="C10" s="19"/>
      <c r="D10" s="20"/>
      <c r="E10" s="14"/>
      <c r="F10" s="77"/>
      <c r="G10" s="14"/>
      <c r="H10" s="14"/>
      <c r="I10" s="108"/>
    </row>
    <row r="11" spans="1:10" s="2" customFormat="1">
      <c r="A11" s="254" t="s">
        <v>81</v>
      </c>
      <c r="B11" s="255"/>
      <c r="C11" s="255"/>
      <c r="D11" s="255" t="s">
        <v>82</v>
      </c>
      <c r="E11" s="255"/>
      <c r="F11" s="255"/>
      <c r="G11" s="255"/>
      <c r="H11" s="255"/>
      <c r="I11" s="255"/>
    </row>
    <row r="12" spans="1:10" s="2" customFormat="1">
      <c r="A12" s="256" t="s">
        <v>83</v>
      </c>
      <c r="B12" s="257"/>
      <c r="C12" s="258"/>
      <c r="D12" s="259">
        <f>I33</f>
        <v>859040</v>
      </c>
      <c r="E12" s="260"/>
      <c r="F12" s="260"/>
      <c r="G12" s="260"/>
      <c r="H12" s="260"/>
      <c r="I12" s="261"/>
    </row>
    <row r="13" spans="1:10" s="3" customFormat="1">
      <c r="A13" s="262" t="s">
        <v>84</v>
      </c>
      <c r="B13" s="263"/>
      <c r="C13" s="263"/>
      <c r="D13" s="264">
        <f>I53</f>
        <v>242840</v>
      </c>
      <c r="E13" s="264"/>
      <c r="F13" s="264"/>
      <c r="G13" s="264"/>
      <c r="H13" s="264"/>
      <c r="I13" s="264"/>
    </row>
    <row r="14" spans="1:10" s="2" customFormat="1">
      <c r="A14" s="262" t="s">
        <v>85</v>
      </c>
      <c r="B14" s="263"/>
      <c r="C14" s="263"/>
      <c r="D14" s="264">
        <f>I60</f>
        <v>37200</v>
      </c>
      <c r="E14" s="264"/>
      <c r="F14" s="264"/>
      <c r="G14" s="264"/>
      <c r="H14" s="264"/>
      <c r="I14" s="264"/>
    </row>
    <row r="15" spans="1:10" s="2" customFormat="1">
      <c r="A15" s="262" t="s">
        <v>86</v>
      </c>
      <c r="B15" s="263"/>
      <c r="C15" s="263"/>
      <c r="D15" s="264">
        <f>I89</f>
        <v>112490</v>
      </c>
      <c r="E15" s="264"/>
      <c r="F15" s="264"/>
      <c r="G15" s="264"/>
      <c r="H15" s="264"/>
      <c r="I15" s="264"/>
    </row>
    <row r="16" spans="1:10" s="2" customFormat="1">
      <c r="A16" s="262" t="s">
        <v>87</v>
      </c>
      <c r="B16" s="263"/>
      <c r="C16" s="263"/>
      <c r="D16" s="264">
        <f>I128</f>
        <v>387136</v>
      </c>
      <c r="E16" s="264"/>
      <c r="F16" s="264"/>
      <c r="G16" s="264"/>
      <c r="H16" s="264"/>
      <c r="I16" s="264"/>
    </row>
    <row r="17" spans="1:9" s="2" customFormat="1">
      <c r="A17" s="265" t="s">
        <v>88</v>
      </c>
      <c r="B17" s="266"/>
      <c r="C17" s="267"/>
      <c r="D17" s="268">
        <f>I135</f>
        <v>35360</v>
      </c>
      <c r="E17" s="269"/>
      <c r="F17" s="269"/>
      <c r="G17" s="269"/>
      <c r="H17" s="269"/>
      <c r="I17" s="270"/>
    </row>
    <row r="18" spans="1:9" s="2" customFormat="1">
      <c r="A18" s="265" t="s">
        <v>89</v>
      </c>
      <c r="B18" s="266"/>
      <c r="C18" s="267"/>
      <c r="D18" s="268">
        <f>I156</f>
        <v>13380</v>
      </c>
      <c r="E18" s="269"/>
      <c r="F18" s="269"/>
      <c r="G18" s="269"/>
      <c r="H18" s="269"/>
      <c r="I18" s="270"/>
    </row>
    <row r="19" spans="1:9" s="2" customFormat="1">
      <c r="A19" s="265" t="s">
        <v>90</v>
      </c>
      <c r="B19" s="266"/>
      <c r="C19" s="267"/>
      <c r="D19" s="268">
        <f>I162</f>
        <v>16880</v>
      </c>
      <c r="E19" s="269"/>
      <c r="F19" s="269"/>
      <c r="G19" s="269"/>
      <c r="H19" s="269"/>
      <c r="I19" s="270"/>
    </row>
    <row r="20" spans="1:9" s="2" customFormat="1">
      <c r="A20" s="271" t="s">
        <v>91</v>
      </c>
      <c r="B20" s="272"/>
      <c r="C20" s="273"/>
      <c r="D20" s="274">
        <f>SUM(D12:I19)</f>
        <v>1704326</v>
      </c>
      <c r="E20" s="274"/>
      <c r="F20" s="274"/>
      <c r="G20" s="274"/>
      <c r="H20" s="274"/>
      <c r="I20" s="274"/>
    </row>
    <row r="21" spans="1:9" s="2" customFormat="1">
      <c r="A21" s="18"/>
      <c r="B21" s="19"/>
      <c r="C21" s="19"/>
      <c r="D21" s="20"/>
      <c r="E21" s="14"/>
      <c r="F21" s="77"/>
      <c r="G21" s="14"/>
      <c r="H21" s="14"/>
      <c r="I21" s="108"/>
    </row>
    <row r="22" spans="1:9" s="3" customFormat="1">
      <c r="A22" s="299" t="s">
        <v>92</v>
      </c>
      <c r="B22" s="315" t="s">
        <v>93</v>
      </c>
      <c r="C22" s="315"/>
      <c r="D22" s="314" t="s">
        <v>3</v>
      </c>
      <c r="E22" s="315" t="s">
        <v>4</v>
      </c>
      <c r="F22" s="316" t="s">
        <v>5</v>
      </c>
      <c r="G22" s="315" t="s">
        <v>94</v>
      </c>
      <c r="H22" s="315"/>
      <c r="I22" s="317" t="s">
        <v>7</v>
      </c>
    </row>
    <row r="23" spans="1:9" s="3" customFormat="1">
      <c r="A23" s="299"/>
      <c r="B23" s="315"/>
      <c r="C23" s="315"/>
      <c r="D23" s="314"/>
      <c r="E23" s="315"/>
      <c r="F23" s="316"/>
      <c r="G23" s="315"/>
      <c r="H23" s="315"/>
      <c r="I23" s="317"/>
    </row>
    <row r="24" spans="1:9" s="61" customFormat="1" ht="20.25" customHeight="1">
      <c r="A24" s="275" t="s">
        <v>83</v>
      </c>
      <c r="B24" s="276"/>
      <c r="C24" s="276"/>
      <c r="D24" s="276"/>
      <c r="E24" s="276"/>
      <c r="F24" s="276"/>
      <c r="G24" s="276"/>
      <c r="H24" s="276"/>
      <c r="I24" s="276"/>
    </row>
    <row r="25" spans="1:9" s="62" customFormat="1">
      <c r="A25" s="78">
        <v>1</v>
      </c>
      <c r="B25" s="79" t="s">
        <v>95</v>
      </c>
      <c r="C25" s="79" t="s">
        <v>96</v>
      </c>
      <c r="D25" s="80">
        <v>1</v>
      </c>
      <c r="E25" s="79" t="s">
        <v>41</v>
      </c>
      <c r="F25" s="81">
        <v>200000</v>
      </c>
      <c r="G25" s="82">
        <v>1</v>
      </c>
      <c r="H25" s="82">
        <v>1</v>
      </c>
      <c r="I25" s="109">
        <f t="shared" ref="I25:I30" si="0">D25*F25*G25*H25</f>
        <v>200000</v>
      </c>
    </row>
    <row r="26" spans="1:9" s="62" customFormat="1">
      <c r="A26" s="78">
        <v>2</v>
      </c>
      <c r="B26" s="79" t="s">
        <v>97</v>
      </c>
      <c r="C26" s="79" t="s">
        <v>98</v>
      </c>
      <c r="D26" s="80">
        <v>1</v>
      </c>
      <c r="E26" s="79" t="s">
        <v>41</v>
      </c>
      <c r="F26" s="81">
        <v>140000</v>
      </c>
      <c r="G26" s="82">
        <v>1</v>
      </c>
      <c r="H26" s="82">
        <v>1</v>
      </c>
      <c r="I26" s="109">
        <f t="shared" si="0"/>
        <v>140000</v>
      </c>
    </row>
    <row r="27" spans="1:9" s="62" customFormat="1">
      <c r="A27" s="78">
        <v>4</v>
      </c>
      <c r="B27" s="79" t="s">
        <v>99</v>
      </c>
      <c r="C27" s="79" t="s">
        <v>98</v>
      </c>
      <c r="D27" s="80">
        <v>1</v>
      </c>
      <c r="E27" s="79" t="s">
        <v>41</v>
      </c>
      <c r="F27" s="81">
        <v>300000</v>
      </c>
      <c r="G27" s="82">
        <v>1</v>
      </c>
      <c r="H27" s="82">
        <v>1</v>
      </c>
      <c r="I27" s="109">
        <f t="shared" si="0"/>
        <v>300000</v>
      </c>
    </row>
    <row r="28" spans="1:9" s="62" customFormat="1">
      <c r="A28" s="78">
        <v>5</v>
      </c>
      <c r="B28" s="79" t="s">
        <v>100</v>
      </c>
      <c r="C28" s="79" t="s">
        <v>96</v>
      </c>
      <c r="D28" s="80">
        <v>1</v>
      </c>
      <c r="E28" s="79" t="s">
        <v>41</v>
      </c>
      <c r="F28" s="81">
        <v>170000</v>
      </c>
      <c r="G28" s="82">
        <v>1</v>
      </c>
      <c r="H28" s="82">
        <v>1</v>
      </c>
      <c r="I28" s="109">
        <f t="shared" si="0"/>
        <v>170000</v>
      </c>
    </row>
    <row r="29" spans="1:9" s="62" customFormat="1">
      <c r="A29" s="78">
        <v>7</v>
      </c>
      <c r="B29" s="79" t="s">
        <v>101</v>
      </c>
      <c r="C29" s="79" t="s">
        <v>102</v>
      </c>
      <c r="D29" s="80">
        <v>1</v>
      </c>
      <c r="E29" s="79" t="s">
        <v>41</v>
      </c>
      <c r="F29" s="81">
        <v>1000</v>
      </c>
      <c r="G29" s="82">
        <v>3</v>
      </c>
      <c r="H29" s="82">
        <v>4</v>
      </c>
      <c r="I29" s="109">
        <f t="shared" si="0"/>
        <v>12000</v>
      </c>
    </row>
    <row r="30" spans="1:9" s="62" customFormat="1">
      <c r="A30" s="78">
        <v>8</v>
      </c>
      <c r="B30" s="79" t="s">
        <v>103</v>
      </c>
      <c r="C30" s="79"/>
      <c r="D30" s="80">
        <v>1</v>
      </c>
      <c r="E30" s="79" t="s">
        <v>41</v>
      </c>
      <c r="F30" s="81">
        <v>1000</v>
      </c>
      <c r="G30" s="82">
        <v>1</v>
      </c>
      <c r="H30" s="82">
        <v>4</v>
      </c>
      <c r="I30" s="109">
        <f t="shared" si="0"/>
        <v>4000</v>
      </c>
    </row>
    <row r="31" spans="1:9" s="62" customFormat="1">
      <c r="A31" s="78">
        <v>9</v>
      </c>
      <c r="B31" s="79" t="s">
        <v>104</v>
      </c>
      <c r="C31" s="83">
        <v>0.04</v>
      </c>
      <c r="D31" s="80"/>
      <c r="E31" s="79"/>
      <c r="F31" s="81"/>
      <c r="G31" s="84"/>
      <c r="H31" s="84"/>
      <c r="I31" s="109">
        <f>SUM(I25:I30)*4%</f>
        <v>33040</v>
      </c>
    </row>
    <row r="32" spans="1:9" s="3" customFormat="1">
      <c r="A32" s="277" t="s">
        <v>105</v>
      </c>
      <c r="B32" s="277"/>
      <c r="C32" s="23"/>
      <c r="D32" s="34"/>
      <c r="E32" s="23"/>
      <c r="F32" s="85"/>
      <c r="G32" s="86"/>
      <c r="H32" s="86"/>
      <c r="I32" s="44">
        <f>SUM(I25:I31)</f>
        <v>859040</v>
      </c>
    </row>
    <row r="33" spans="1:9" s="3" customFormat="1">
      <c r="A33" s="246" t="s">
        <v>91</v>
      </c>
      <c r="B33" s="246"/>
      <c r="C33" s="246"/>
      <c r="D33" s="246"/>
      <c r="E33" s="246"/>
      <c r="F33" s="246"/>
      <c r="G33" s="246"/>
      <c r="H33" s="246"/>
      <c r="I33" s="45">
        <f>SUM(I32:I32)</f>
        <v>859040</v>
      </c>
    </row>
    <row r="34" spans="1:9" s="3" customFormat="1" ht="10.5" customHeight="1">
      <c r="A34" s="87"/>
      <c r="B34" s="87"/>
      <c r="C34" s="87"/>
      <c r="D34" s="88"/>
      <c r="E34" s="87"/>
      <c r="F34" s="89"/>
      <c r="G34" s="87"/>
      <c r="H34" s="87"/>
      <c r="I34" s="110"/>
    </row>
    <row r="35" spans="1:9" s="3" customFormat="1">
      <c r="A35" s="278" t="s">
        <v>84</v>
      </c>
      <c r="B35" s="279"/>
      <c r="C35" s="279"/>
      <c r="D35" s="279"/>
      <c r="E35" s="279"/>
      <c r="F35" s="279"/>
      <c r="G35" s="279"/>
      <c r="H35" s="279"/>
      <c r="I35" s="279"/>
    </row>
    <row r="36" spans="1:9" s="3" customFormat="1">
      <c r="A36" s="33">
        <v>1</v>
      </c>
      <c r="B36" s="47" t="s">
        <v>106</v>
      </c>
      <c r="C36" s="22" t="s">
        <v>107</v>
      </c>
      <c r="D36" s="34">
        <v>6</v>
      </c>
      <c r="E36" s="23" t="s">
        <v>17</v>
      </c>
      <c r="F36" s="90">
        <v>300</v>
      </c>
      <c r="G36" s="23">
        <v>3</v>
      </c>
      <c r="H36" s="23">
        <v>4</v>
      </c>
      <c r="I36" s="111">
        <f>H36*G36*F36*D36</f>
        <v>21600</v>
      </c>
    </row>
    <row r="37" spans="1:9" s="3" customFormat="1">
      <c r="A37" s="33">
        <v>2</v>
      </c>
      <c r="B37" s="47" t="s">
        <v>108</v>
      </c>
      <c r="C37" s="22" t="s">
        <v>109</v>
      </c>
      <c r="D37" s="34">
        <v>6</v>
      </c>
      <c r="E37" s="23" t="s">
        <v>17</v>
      </c>
      <c r="F37" s="90">
        <v>300</v>
      </c>
      <c r="G37" s="23">
        <v>3</v>
      </c>
      <c r="H37" s="23">
        <v>4</v>
      </c>
      <c r="I37" s="111">
        <f t="shared" ref="I37:I52" si="1">H37*G37*F37*D37</f>
        <v>21600</v>
      </c>
    </row>
    <row r="38" spans="1:9" s="3" customFormat="1">
      <c r="A38" s="33">
        <v>3</v>
      </c>
      <c r="B38" s="47" t="s">
        <v>110</v>
      </c>
      <c r="C38" s="22" t="s">
        <v>111</v>
      </c>
      <c r="D38" s="34">
        <v>2</v>
      </c>
      <c r="E38" s="23" t="s">
        <v>17</v>
      </c>
      <c r="F38" s="90">
        <v>200</v>
      </c>
      <c r="G38" s="23">
        <v>3</v>
      </c>
      <c r="H38" s="23">
        <v>4</v>
      </c>
      <c r="I38" s="111">
        <f t="shared" si="1"/>
        <v>4800</v>
      </c>
    </row>
    <row r="39" spans="1:9" s="3" customFormat="1">
      <c r="A39" s="33">
        <v>4</v>
      </c>
      <c r="B39" s="47" t="s">
        <v>112</v>
      </c>
      <c r="C39" s="22" t="s">
        <v>113</v>
      </c>
      <c r="D39" s="34">
        <v>2</v>
      </c>
      <c r="E39" s="23" t="s">
        <v>17</v>
      </c>
      <c r="F39" s="90">
        <v>2000</v>
      </c>
      <c r="G39" s="23">
        <v>3</v>
      </c>
      <c r="H39" s="23">
        <v>4</v>
      </c>
      <c r="I39" s="111">
        <f t="shared" si="1"/>
        <v>48000</v>
      </c>
    </row>
    <row r="40" spans="1:9" s="2" customFormat="1">
      <c r="A40" s="33">
        <v>5</v>
      </c>
      <c r="B40" s="19" t="s">
        <v>114</v>
      </c>
      <c r="C40" s="19" t="s">
        <v>115</v>
      </c>
      <c r="D40" s="17">
        <v>1</v>
      </c>
      <c r="E40" s="38" t="s">
        <v>17</v>
      </c>
      <c r="F40" s="90">
        <v>1500</v>
      </c>
      <c r="G40" s="23">
        <v>3</v>
      </c>
      <c r="H40" s="23">
        <v>4</v>
      </c>
      <c r="I40" s="111">
        <f t="shared" si="1"/>
        <v>18000</v>
      </c>
    </row>
    <row r="41" spans="1:9" s="2" customFormat="1">
      <c r="A41" s="33">
        <v>6</v>
      </c>
      <c r="B41" s="19" t="s">
        <v>116</v>
      </c>
      <c r="C41" s="19" t="s">
        <v>115</v>
      </c>
      <c r="D41" s="17">
        <v>1</v>
      </c>
      <c r="E41" s="38" t="s">
        <v>17</v>
      </c>
      <c r="F41" s="90">
        <v>2000</v>
      </c>
      <c r="G41" s="23">
        <v>3</v>
      </c>
      <c r="H41" s="23">
        <v>4</v>
      </c>
      <c r="I41" s="111">
        <f t="shared" si="1"/>
        <v>24000</v>
      </c>
    </row>
    <row r="42" spans="1:9" s="2" customFormat="1" ht="23.25" customHeight="1">
      <c r="A42" s="33">
        <v>7</v>
      </c>
      <c r="B42" s="19" t="s">
        <v>117</v>
      </c>
      <c r="C42" s="19" t="s">
        <v>118</v>
      </c>
      <c r="D42" s="17">
        <v>1</v>
      </c>
      <c r="E42" s="38" t="s">
        <v>119</v>
      </c>
      <c r="F42" s="90">
        <v>5000</v>
      </c>
      <c r="G42" s="39">
        <v>1</v>
      </c>
      <c r="H42" s="17">
        <v>1</v>
      </c>
      <c r="I42" s="111">
        <f t="shared" si="1"/>
        <v>5000</v>
      </c>
    </row>
    <row r="43" spans="1:9" s="2" customFormat="1" ht="23.25" customHeight="1">
      <c r="A43" s="33">
        <v>8</v>
      </c>
      <c r="B43" s="300" t="s">
        <v>120</v>
      </c>
      <c r="C43" s="19" t="s">
        <v>121</v>
      </c>
      <c r="D43" s="17">
        <v>60</v>
      </c>
      <c r="E43" s="38" t="s">
        <v>17</v>
      </c>
      <c r="F43" s="90">
        <v>8</v>
      </c>
      <c r="G43" s="39">
        <v>3</v>
      </c>
      <c r="H43" s="17">
        <v>4</v>
      </c>
      <c r="I43" s="111">
        <f t="shared" si="1"/>
        <v>5760</v>
      </c>
    </row>
    <row r="44" spans="1:9" s="63" customFormat="1">
      <c r="A44" s="33">
        <v>9</v>
      </c>
      <c r="B44" s="301"/>
      <c r="C44" s="19" t="s">
        <v>122</v>
      </c>
      <c r="D44" s="17">
        <v>6</v>
      </c>
      <c r="E44" s="38" t="s">
        <v>17</v>
      </c>
      <c r="F44" s="90">
        <v>170</v>
      </c>
      <c r="G44" s="39">
        <v>1</v>
      </c>
      <c r="H44" s="17">
        <v>4</v>
      </c>
      <c r="I44" s="111">
        <f t="shared" si="1"/>
        <v>4080</v>
      </c>
    </row>
    <row r="45" spans="1:9" s="2" customFormat="1">
      <c r="A45" s="33">
        <v>10</v>
      </c>
      <c r="B45" s="19" t="s">
        <v>123</v>
      </c>
      <c r="C45" s="19" t="s">
        <v>124</v>
      </c>
      <c r="D45" s="17">
        <v>4</v>
      </c>
      <c r="E45" s="38" t="s">
        <v>17</v>
      </c>
      <c r="F45" s="90">
        <v>0</v>
      </c>
      <c r="G45" s="39">
        <v>3</v>
      </c>
      <c r="H45" s="17">
        <v>4</v>
      </c>
      <c r="I45" s="111">
        <f t="shared" si="1"/>
        <v>0</v>
      </c>
    </row>
    <row r="46" spans="1:9" s="64" customFormat="1">
      <c r="A46" s="33">
        <v>11</v>
      </c>
      <c r="B46" s="91" t="s">
        <v>125</v>
      </c>
      <c r="C46" s="91" t="s">
        <v>126</v>
      </c>
      <c r="D46" s="23">
        <v>4</v>
      </c>
      <c r="E46" s="92" t="s">
        <v>17</v>
      </c>
      <c r="F46" s="93">
        <v>0</v>
      </c>
      <c r="G46" s="94">
        <v>3</v>
      </c>
      <c r="H46" s="17">
        <v>4</v>
      </c>
      <c r="I46" s="111">
        <f t="shared" si="1"/>
        <v>0</v>
      </c>
    </row>
    <row r="47" spans="1:9" s="3" customFormat="1">
      <c r="A47" s="33">
        <v>12</v>
      </c>
      <c r="B47" s="21" t="s">
        <v>127</v>
      </c>
      <c r="C47" s="21" t="s">
        <v>128</v>
      </c>
      <c r="D47" s="20">
        <v>4</v>
      </c>
      <c r="E47" s="17" t="s">
        <v>17</v>
      </c>
      <c r="F47" s="95">
        <v>0</v>
      </c>
      <c r="G47" s="96">
        <v>2</v>
      </c>
      <c r="H47" s="17">
        <v>4</v>
      </c>
      <c r="I47" s="111">
        <f t="shared" si="1"/>
        <v>0</v>
      </c>
    </row>
    <row r="48" spans="1:9" s="63" customFormat="1">
      <c r="A48" s="33">
        <v>13</v>
      </c>
      <c r="B48" s="12" t="s">
        <v>129</v>
      </c>
      <c r="C48" s="12" t="s">
        <v>130</v>
      </c>
      <c r="D48" s="17">
        <v>4</v>
      </c>
      <c r="E48" s="17" t="s">
        <v>17</v>
      </c>
      <c r="F48" s="90">
        <v>0</v>
      </c>
      <c r="G48" s="39">
        <v>3</v>
      </c>
      <c r="H48" s="17">
        <v>4</v>
      </c>
      <c r="I48" s="111">
        <f t="shared" si="1"/>
        <v>0</v>
      </c>
    </row>
    <row r="49" spans="1:9" s="3" customFormat="1">
      <c r="A49" s="33">
        <v>14</v>
      </c>
      <c r="B49" s="12" t="s">
        <v>131</v>
      </c>
      <c r="C49" s="12" t="s">
        <v>132</v>
      </c>
      <c r="D49" s="20">
        <v>3</v>
      </c>
      <c r="E49" s="17" t="s">
        <v>17</v>
      </c>
      <c r="F49" s="90">
        <v>2500</v>
      </c>
      <c r="G49" s="39">
        <v>3</v>
      </c>
      <c r="H49" s="17">
        <v>4</v>
      </c>
      <c r="I49" s="111">
        <f t="shared" si="1"/>
        <v>90000</v>
      </c>
    </row>
    <row r="50" spans="1:9" s="3" customFormat="1">
      <c r="A50" s="33">
        <v>15</v>
      </c>
      <c r="B50" s="12" t="s">
        <v>133</v>
      </c>
      <c r="C50" s="12" t="s">
        <v>132</v>
      </c>
      <c r="D50" s="20">
        <v>3</v>
      </c>
      <c r="E50" s="17" t="s">
        <v>17</v>
      </c>
      <c r="F50" s="90">
        <v>0</v>
      </c>
      <c r="G50" s="94">
        <v>3</v>
      </c>
      <c r="H50" s="17">
        <v>4</v>
      </c>
      <c r="I50" s="111">
        <f t="shared" si="1"/>
        <v>0</v>
      </c>
    </row>
    <row r="51" spans="1:9" s="3" customFormat="1">
      <c r="A51" s="33">
        <v>16</v>
      </c>
      <c r="B51" s="21" t="s">
        <v>134</v>
      </c>
      <c r="C51" s="21" t="s">
        <v>135</v>
      </c>
      <c r="D51" s="20">
        <v>3</v>
      </c>
      <c r="E51" s="17" t="s">
        <v>17</v>
      </c>
      <c r="F51" s="95">
        <v>0</v>
      </c>
      <c r="G51" s="96">
        <v>2</v>
      </c>
      <c r="H51" s="17">
        <v>4</v>
      </c>
      <c r="I51" s="111">
        <f t="shared" si="1"/>
        <v>0</v>
      </c>
    </row>
    <row r="52" spans="1:9" s="3" customFormat="1">
      <c r="A52" s="33">
        <v>17</v>
      </c>
      <c r="B52" s="12" t="s">
        <v>136</v>
      </c>
      <c r="C52" s="12" t="s">
        <v>136</v>
      </c>
      <c r="D52" s="20">
        <v>3</v>
      </c>
      <c r="E52" s="17" t="s">
        <v>17</v>
      </c>
      <c r="F52" s="90">
        <v>0</v>
      </c>
      <c r="G52" s="94">
        <v>3</v>
      </c>
      <c r="H52" s="17">
        <v>4</v>
      </c>
      <c r="I52" s="111">
        <f t="shared" si="1"/>
        <v>0</v>
      </c>
    </row>
    <row r="53" spans="1:9" s="3" customFormat="1">
      <c r="A53" s="280" t="s">
        <v>91</v>
      </c>
      <c r="B53" s="246"/>
      <c r="C53" s="246"/>
      <c r="D53" s="246"/>
      <c r="E53" s="246"/>
      <c r="F53" s="246"/>
      <c r="G53" s="246"/>
      <c r="H53" s="246"/>
      <c r="I53" s="45">
        <f>SUM(I36:I52)</f>
        <v>242840</v>
      </c>
    </row>
    <row r="54" spans="1:9" ht="7.5" customHeight="1">
      <c r="A54" s="97"/>
      <c r="B54" s="98"/>
      <c r="C54" s="98"/>
      <c r="D54" s="99"/>
      <c r="E54" s="98"/>
      <c r="F54" s="100"/>
      <c r="G54" s="98"/>
      <c r="H54" s="98"/>
      <c r="I54" s="112"/>
    </row>
    <row r="55" spans="1:9" s="5" customFormat="1">
      <c r="A55" s="281" t="s">
        <v>137</v>
      </c>
      <c r="B55" s="282"/>
      <c r="C55" s="282"/>
      <c r="D55" s="282"/>
      <c r="E55" s="282"/>
      <c r="F55" s="282"/>
      <c r="G55" s="282"/>
      <c r="H55" s="282"/>
      <c r="I55" s="282"/>
    </row>
    <row r="56" spans="1:9" s="5" customFormat="1">
      <c r="A56" s="101">
        <v>1</v>
      </c>
      <c r="B56" s="19" t="s">
        <v>138</v>
      </c>
      <c r="C56" s="19"/>
      <c r="D56" s="102">
        <v>3</v>
      </c>
      <c r="E56" s="103" t="s">
        <v>49</v>
      </c>
      <c r="F56" s="104">
        <v>500</v>
      </c>
      <c r="G56" s="105">
        <v>3</v>
      </c>
      <c r="H56" s="102">
        <v>4</v>
      </c>
      <c r="I56" s="113">
        <f t="shared" ref="I56:I58" si="2">D56*F56*G56*H56</f>
        <v>18000</v>
      </c>
    </row>
    <row r="57" spans="1:9" s="5" customFormat="1">
      <c r="A57" s="101">
        <v>2</v>
      </c>
      <c r="B57" s="19" t="s">
        <v>139</v>
      </c>
      <c r="C57" s="19"/>
      <c r="D57" s="102">
        <v>8</v>
      </c>
      <c r="E57" s="103" t="s">
        <v>49</v>
      </c>
      <c r="F57" s="104">
        <v>200</v>
      </c>
      <c r="G57" s="105">
        <v>3</v>
      </c>
      <c r="H57" s="102">
        <v>4</v>
      </c>
      <c r="I57" s="113">
        <f t="shared" si="2"/>
        <v>19200</v>
      </c>
    </row>
    <row r="58" spans="1:9" s="5" customFormat="1">
      <c r="A58" s="101">
        <v>3</v>
      </c>
      <c r="B58" s="19" t="s">
        <v>140</v>
      </c>
      <c r="C58" s="19"/>
      <c r="D58" s="102">
        <v>1</v>
      </c>
      <c r="E58" s="103" t="s">
        <v>41</v>
      </c>
      <c r="F58" s="104">
        <v>0</v>
      </c>
      <c r="G58" s="105">
        <v>3</v>
      </c>
      <c r="H58" s="102">
        <v>4</v>
      </c>
      <c r="I58" s="113">
        <f t="shared" si="2"/>
        <v>0</v>
      </c>
    </row>
    <row r="59" spans="1:9" s="5" customFormat="1">
      <c r="A59" s="283" t="s">
        <v>105</v>
      </c>
      <c r="B59" s="284"/>
      <c r="C59" s="51"/>
      <c r="D59" s="106"/>
      <c r="E59" s="51"/>
      <c r="F59" s="107"/>
      <c r="G59" s="51"/>
      <c r="H59" s="51"/>
      <c r="I59" s="114">
        <f>SUM(I56:I58)</f>
        <v>37200</v>
      </c>
    </row>
    <row r="60" spans="1:9" s="5" customFormat="1" ht="12" customHeight="1">
      <c r="A60" s="285" t="s">
        <v>91</v>
      </c>
      <c r="B60" s="286"/>
      <c r="C60" s="286"/>
      <c r="D60" s="286"/>
      <c r="E60" s="286"/>
      <c r="F60" s="286"/>
      <c r="G60" s="286"/>
      <c r="H60" s="286"/>
      <c r="I60" s="115">
        <f>SUM(I59:I59)</f>
        <v>37200</v>
      </c>
    </row>
    <row r="61" spans="1:9" ht="7.5" customHeight="1">
      <c r="A61" s="52"/>
      <c r="B61" s="53"/>
      <c r="C61" s="53"/>
      <c r="D61" s="54"/>
      <c r="E61" s="53"/>
      <c r="F61" s="55"/>
      <c r="G61" s="53"/>
      <c r="H61" s="53"/>
      <c r="I61" s="59"/>
    </row>
    <row r="62" spans="1:9">
      <c r="A62" s="287" t="s">
        <v>86</v>
      </c>
      <c r="B62" s="287"/>
      <c r="C62" s="287"/>
      <c r="D62" s="287"/>
      <c r="E62" s="287"/>
      <c r="F62" s="287"/>
      <c r="G62" s="287"/>
      <c r="H62" s="287"/>
      <c r="I62" s="287"/>
    </row>
    <row r="63" spans="1:9" s="2" customFormat="1">
      <c r="A63" s="33">
        <v>1</v>
      </c>
      <c r="B63" s="19" t="s">
        <v>141</v>
      </c>
      <c r="C63" s="19" t="s">
        <v>142</v>
      </c>
      <c r="D63" s="17">
        <v>8</v>
      </c>
      <c r="E63" s="38" t="s">
        <v>49</v>
      </c>
      <c r="F63" s="90">
        <v>400</v>
      </c>
      <c r="G63" s="39">
        <v>1</v>
      </c>
      <c r="H63" s="17">
        <v>2</v>
      </c>
      <c r="I63" s="111">
        <f t="shared" ref="I63:I87" si="3">H63*G63*F63*D63</f>
        <v>6400</v>
      </c>
    </row>
    <row r="64" spans="1:9" s="3" customFormat="1">
      <c r="A64" s="33">
        <v>2</v>
      </c>
      <c r="B64" s="19" t="s">
        <v>143</v>
      </c>
      <c r="C64" s="19" t="s">
        <v>144</v>
      </c>
      <c r="D64" s="17">
        <v>8</v>
      </c>
      <c r="E64" s="38" t="s">
        <v>49</v>
      </c>
      <c r="F64" s="90">
        <v>220</v>
      </c>
      <c r="G64" s="39">
        <v>1</v>
      </c>
      <c r="H64" s="17">
        <v>2</v>
      </c>
      <c r="I64" s="111">
        <f t="shared" si="3"/>
        <v>3520</v>
      </c>
    </row>
    <row r="65" spans="1:9" s="65" customFormat="1">
      <c r="A65" s="33">
        <v>3</v>
      </c>
      <c r="B65" s="19" t="s">
        <v>145</v>
      </c>
      <c r="C65" s="116" t="s">
        <v>146</v>
      </c>
      <c r="D65" s="17">
        <v>400</v>
      </c>
      <c r="E65" s="117" t="s">
        <v>34</v>
      </c>
      <c r="F65" s="90">
        <v>90</v>
      </c>
      <c r="G65" s="118">
        <v>1</v>
      </c>
      <c r="H65" s="17">
        <v>2</v>
      </c>
      <c r="I65" s="111">
        <f t="shared" si="3"/>
        <v>72000</v>
      </c>
    </row>
    <row r="66" spans="1:9" s="3" customFormat="1">
      <c r="A66" s="33">
        <v>4</v>
      </c>
      <c r="B66" s="19" t="s">
        <v>147</v>
      </c>
      <c r="C66" s="19" t="s">
        <v>148</v>
      </c>
      <c r="D66" s="17">
        <v>3</v>
      </c>
      <c r="E66" s="38" t="s">
        <v>34</v>
      </c>
      <c r="F66" s="90">
        <v>240</v>
      </c>
      <c r="G66" s="39">
        <v>1</v>
      </c>
      <c r="H66" s="17">
        <v>2</v>
      </c>
      <c r="I66" s="111">
        <f t="shared" si="3"/>
        <v>1440</v>
      </c>
    </row>
    <row r="67" spans="1:9" s="3" customFormat="1">
      <c r="A67" s="33">
        <v>5</v>
      </c>
      <c r="B67" s="19" t="s">
        <v>149</v>
      </c>
      <c r="C67" s="19" t="s">
        <v>150</v>
      </c>
      <c r="D67" s="17">
        <v>1</v>
      </c>
      <c r="E67" s="38" t="s">
        <v>119</v>
      </c>
      <c r="F67" s="90">
        <v>280</v>
      </c>
      <c r="G67" s="39">
        <v>1</v>
      </c>
      <c r="H67" s="17">
        <v>2</v>
      </c>
      <c r="I67" s="111">
        <f t="shared" si="3"/>
        <v>560</v>
      </c>
    </row>
    <row r="68" spans="1:9" s="3" customFormat="1">
      <c r="A68" s="33">
        <v>6</v>
      </c>
      <c r="B68" s="19" t="s">
        <v>151</v>
      </c>
      <c r="C68" s="19" t="s">
        <v>152</v>
      </c>
      <c r="D68" s="17">
        <v>5</v>
      </c>
      <c r="E68" s="38" t="s">
        <v>153</v>
      </c>
      <c r="F68" s="90">
        <v>120</v>
      </c>
      <c r="G68" s="39">
        <v>1</v>
      </c>
      <c r="H68" s="17">
        <v>2</v>
      </c>
      <c r="I68" s="111">
        <f t="shared" si="3"/>
        <v>1200</v>
      </c>
    </row>
    <row r="69" spans="1:9" s="3" customFormat="1">
      <c r="A69" s="33">
        <v>7</v>
      </c>
      <c r="B69" s="19" t="s">
        <v>154</v>
      </c>
      <c r="C69" s="19" t="s">
        <v>155</v>
      </c>
      <c r="D69" s="17">
        <v>1</v>
      </c>
      <c r="E69" s="38" t="s">
        <v>119</v>
      </c>
      <c r="F69" s="90">
        <v>0</v>
      </c>
      <c r="G69" s="39">
        <v>1</v>
      </c>
      <c r="H69" s="17">
        <v>2</v>
      </c>
      <c r="I69" s="111">
        <f t="shared" si="3"/>
        <v>0</v>
      </c>
    </row>
    <row r="70" spans="1:9" s="3" customFormat="1">
      <c r="A70" s="33">
        <v>8</v>
      </c>
      <c r="B70" s="19" t="s">
        <v>156</v>
      </c>
      <c r="C70" s="19" t="s">
        <v>157</v>
      </c>
      <c r="D70" s="17">
        <v>10</v>
      </c>
      <c r="E70" s="38" t="s">
        <v>158</v>
      </c>
      <c r="F70" s="90">
        <v>36</v>
      </c>
      <c r="G70" s="39">
        <v>3</v>
      </c>
      <c r="H70" s="17">
        <v>2</v>
      </c>
      <c r="I70" s="111">
        <f t="shared" si="3"/>
        <v>2160</v>
      </c>
    </row>
    <row r="71" spans="1:9" s="3" customFormat="1">
      <c r="A71" s="33">
        <v>9</v>
      </c>
      <c r="B71" s="19" t="s">
        <v>159</v>
      </c>
      <c r="C71" s="19" t="s">
        <v>160</v>
      </c>
      <c r="D71" s="17">
        <v>1</v>
      </c>
      <c r="E71" s="38" t="s">
        <v>119</v>
      </c>
      <c r="F71" s="90">
        <v>0</v>
      </c>
      <c r="G71" s="39">
        <v>1</v>
      </c>
      <c r="H71" s="17">
        <v>2</v>
      </c>
      <c r="I71" s="111">
        <f t="shared" si="3"/>
        <v>0</v>
      </c>
    </row>
    <row r="72" spans="1:9" s="3" customFormat="1">
      <c r="A72" s="33">
        <v>10</v>
      </c>
      <c r="B72" s="19" t="s">
        <v>161</v>
      </c>
      <c r="C72" s="19" t="s">
        <v>162</v>
      </c>
      <c r="D72" s="17">
        <v>40</v>
      </c>
      <c r="E72" s="38" t="s">
        <v>119</v>
      </c>
      <c r="F72" s="90">
        <v>20</v>
      </c>
      <c r="G72" s="39">
        <v>1</v>
      </c>
      <c r="H72" s="17">
        <v>2</v>
      </c>
      <c r="I72" s="111">
        <f t="shared" si="3"/>
        <v>1600</v>
      </c>
    </row>
    <row r="73" spans="1:9" s="3" customFormat="1">
      <c r="A73" s="33">
        <v>11</v>
      </c>
      <c r="B73" s="19" t="s">
        <v>163</v>
      </c>
      <c r="C73" s="19" t="s">
        <v>164</v>
      </c>
      <c r="D73" s="17">
        <v>10</v>
      </c>
      <c r="E73" s="38" t="s">
        <v>37</v>
      </c>
      <c r="F73" s="90">
        <v>20</v>
      </c>
      <c r="G73" s="39">
        <v>1</v>
      </c>
      <c r="H73" s="17">
        <v>4</v>
      </c>
      <c r="I73" s="111">
        <f t="shared" si="3"/>
        <v>800</v>
      </c>
    </row>
    <row r="74" spans="1:9" s="3" customFormat="1">
      <c r="A74" s="33">
        <v>12</v>
      </c>
      <c r="B74" s="19" t="s">
        <v>165</v>
      </c>
      <c r="C74" s="19" t="s">
        <v>166</v>
      </c>
      <c r="D74" s="17">
        <v>20</v>
      </c>
      <c r="E74" s="38" t="s">
        <v>34</v>
      </c>
      <c r="F74" s="90">
        <v>0</v>
      </c>
      <c r="G74" s="39">
        <v>1</v>
      </c>
      <c r="H74" s="17">
        <v>2</v>
      </c>
      <c r="I74" s="111">
        <f t="shared" si="3"/>
        <v>0</v>
      </c>
    </row>
    <row r="75" spans="1:9" s="3" customFormat="1">
      <c r="A75" s="33">
        <v>13</v>
      </c>
      <c r="B75" s="19" t="s">
        <v>167</v>
      </c>
      <c r="C75" s="19" t="s">
        <v>168</v>
      </c>
      <c r="D75" s="17">
        <v>1</v>
      </c>
      <c r="E75" s="38" t="s">
        <v>119</v>
      </c>
      <c r="F75" s="90">
        <v>250</v>
      </c>
      <c r="G75" s="39">
        <v>1</v>
      </c>
      <c r="H75" s="17">
        <v>2</v>
      </c>
      <c r="I75" s="111">
        <f t="shared" si="3"/>
        <v>500</v>
      </c>
    </row>
    <row r="76" spans="1:9" s="3" customFormat="1">
      <c r="A76" s="33">
        <v>14</v>
      </c>
      <c r="B76" s="19" t="s">
        <v>169</v>
      </c>
      <c r="C76" s="19" t="s">
        <v>170</v>
      </c>
      <c r="D76" s="17">
        <v>20</v>
      </c>
      <c r="E76" s="38" t="s">
        <v>119</v>
      </c>
      <c r="F76" s="90">
        <v>65</v>
      </c>
      <c r="G76" s="39">
        <v>1</v>
      </c>
      <c r="H76" s="17">
        <v>2</v>
      </c>
      <c r="I76" s="111">
        <f t="shared" si="3"/>
        <v>2600</v>
      </c>
    </row>
    <row r="77" spans="1:9" s="3" customFormat="1" ht="33">
      <c r="A77" s="33">
        <v>15</v>
      </c>
      <c r="B77" s="19" t="s">
        <v>171</v>
      </c>
      <c r="C77" s="19" t="s">
        <v>172</v>
      </c>
      <c r="D77" s="17">
        <v>15</v>
      </c>
      <c r="E77" s="38" t="s">
        <v>173</v>
      </c>
      <c r="F77" s="90">
        <v>200</v>
      </c>
      <c r="G77" s="39">
        <v>1</v>
      </c>
      <c r="H77" s="17">
        <v>2</v>
      </c>
      <c r="I77" s="111">
        <f t="shared" si="3"/>
        <v>6000</v>
      </c>
    </row>
    <row r="78" spans="1:9" s="3" customFormat="1" ht="33">
      <c r="A78" s="33">
        <v>16</v>
      </c>
      <c r="B78" s="47" t="s">
        <v>174</v>
      </c>
      <c r="C78" s="22" t="s">
        <v>175</v>
      </c>
      <c r="D78" s="34">
        <v>23</v>
      </c>
      <c r="E78" s="23" t="s">
        <v>173</v>
      </c>
      <c r="F78" s="90">
        <v>85</v>
      </c>
      <c r="G78" s="23">
        <v>1</v>
      </c>
      <c r="H78" s="17">
        <v>2</v>
      </c>
      <c r="I78" s="111">
        <f t="shared" si="3"/>
        <v>3910</v>
      </c>
    </row>
    <row r="79" spans="1:9" s="3" customFormat="1">
      <c r="A79" s="33">
        <v>17</v>
      </c>
      <c r="B79" s="19" t="s">
        <v>176</v>
      </c>
      <c r="C79" s="19" t="s">
        <v>177</v>
      </c>
      <c r="D79" s="17">
        <v>120</v>
      </c>
      <c r="E79" s="38" t="s">
        <v>37</v>
      </c>
      <c r="F79" s="90">
        <v>1</v>
      </c>
      <c r="G79" s="39">
        <v>3</v>
      </c>
      <c r="H79" s="17">
        <v>4</v>
      </c>
      <c r="I79" s="111">
        <f t="shared" si="3"/>
        <v>1440</v>
      </c>
    </row>
    <row r="80" spans="1:9" s="3" customFormat="1">
      <c r="A80" s="33">
        <v>18</v>
      </c>
      <c r="B80" s="19" t="s">
        <v>178</v>
      </c>
      <c r="C80" s="19" t="s">
        <v>179</v>
      </c>
      <c r="D80" s="17">
        <v>20</v>
      </c>
      <c r="E80" s="38" t="s">
        <v>180</v>
      </c>
      <c r="F80" s="90">
        <v>10</v>
      </c>
      <c r="G80" s="39">
        <v>1</v>
      </c>
      <c r="H80" s="17">
        <v>4</v>
      </c>
      <c r="I80" s="111">
        <f t="shared" si="3"/>
        <v>800</v>
      </c>
    </row>
    <row r="81" spans="1:9" s="3" customFormat="1">
      <c r="A81" s="33">
        <v>19</v>
      </c>
      <c r="B81" s="19" t="s">
        <v>181</v>
      </c>
      <c r="C81" s="19" t="s">
        <v>182</v>
      </c>
      <c r="D81" s="17">
        <v>2</v>
      </c>
      <c r="E81" s="38" t="s">
        <v>119</v>
      </c>
      <c r="F81" s="90">
        <v>420</v>
      </c>
      <c r="G81" s="39">
        <v>1</v>
      </c>
      <c r="H81" s="17">
        <v>2</v>
      </c>
      <c r="I81" s="111">
        <f t="shared" si="3"/>
        <v>1680</v>
      </c>
    </row>
    <row r="82" spans="1:9" s="3" customFormat="1">
      <c r="A82" s="33">
        <v>20</v>
      </c>
      <c r="B82" s="19" t="s">
        <v>183</v>
      </c>
      <c r="C82" s="19" t="s">
        <v>184</v>
      </c>
      <c r="D82" s="17">
        <v>120</v>
      </c>
      <c r="E82" s="38" t="s">
        <v>37</v>
      </c>
      <c r="F82" s="90">
        <v>1</v>
      </c>
      <c r="G82" s="39">
        <v>3</v>
      </c>
      <c r="H82" s="17">
        <v>4</v>
      </c>
      <c r="I82" s="111">
        <f t="shared" si="3"/>
        <v>1440</v>
      </c>
    </row>
    <row r="83" spans="1:9" s="3" customFormat="1">
      <c r="A83" s="33">
        <v>21</v>
      </c>
      <c r="B83" s="19" t="s">
        <v>185</v>
      </c>
      <c r="C83" s="19" t="s">
        <v>186</v>
      </c>
      <c r="D83" s="17">
        <v>120</v>
      </c>
      <c r="E83" s="38" t="s">
        <v>37</v>
      </c>
      <c r="F83" s="90">
        <v>1</v>
      </c>
      <c r="G83" s="39">
        <v>3</v>
      </c>
      <c r="H83" s="17">
        <v>4</v>
      </c>
      <c r="I83" s="111">
        <f t="shared" si="3"/>
        <v>1440</v>
      </c>
    </row>
    <row r="84" spans="1:9" s="3" customFormat="1">
      <c r="A84" s="33">
        <v>22</v>
      </c>
      <c r="B84" s="19" t="s">
        <v>187</v>
      </c>
      <c r="C84" s="19" t="s">
        <v>188</v>
      </c>
      <c r="D84" s="17">
        <v>10</v>
      </c>
      <c r="E84" s="38" t="s">
        <v>34</v>
      </c>
      <c r="F84" s="90">
        <v>20</v>
      </c>
      <c r="G84" s="39">
        <v>1</v>
      </c>
      <c r="H84" s="17">
        <v>2</v>
      </c>
      <c r="I84" s="111">
        <f t="shared" si="3"/>
        <v>400</v>
      </c>
    </row>
    <row r="85" spans="1:9">
      <c r="A85" s="33">
        <v>23</v>
      </c>
      <c r="B85" s="27" t="s">
        <v>189</v>
      </c>
      <c r="C85" s="27" t="s">
        <v>190</v>
      </c>
      <c r="D85" s="49">
        <v>30</v>
      </c>
      <c r="E85" s="119" t="s">
        <v>34</v>
      </c>
      <c r="F85" s="50">
        <v>30</v>
      </c>
      <c r="G85" s="49">
        <v>1</v>
      </c>
      <c r="H85" s="17">
        <v>2</v>
      </c>
      <c r="I85" s="111">
        <f t="shared" si="3"/>
        <v>1800</v>
      </c>
    </row>
    <row r="86" spans="1:9">
      <c r="A86" s="33">
        <v>24</v>
      </c>
      <c r="B86" s="27" t="s">
        <v>191</v>
      </c>
      <c r="C86" s="27" t="s">
        <v>192</v>
      </c>
      <c r="D86" s="49">
        <v>5</v>
      </c>
      <c r="E86" s="119" t="s">
        <v>34</v>
      </c>
      <c r="F86" s="50">
        <v>80</v>
      </c>
      <c r="G86" s="49">
        <v>1</v>
      </c>
      <c r="H86" s="17">
        <v>2</v>
      </c>
      <c r="I86" s="111">
        <f t="shared" si="3"/>
        <v>800</v>
      </c>
    </row>
    <row r="87" spans="1:9">
      <c r="A87" s="33">
        <v>25</v>
      </c>
      <c r="B87" s="27" t="s">
        <v>193</v>
      </c>
      <c r="C87" s="27" t="s">
        <v>194</v>
      </c>
      <c r="D87" s="49">
        <v>10</v>
      </c>
      <c r="E87" s="119" t="s">
        <v>119</v>
      </c>
      <c r="F87" s="50">
        <v>0</v>
      </c>
      <c r="G87" s="49">
        <v>1</v>
      </c>
      <c r="H87" s="17">
        <v>2</v>
      </c>
      <c r="I87" s="111">
        <f t="shared" si="3"/>
        <v>0</v>
      </c>
    </row>
    <row r="88" spans="1:9" s="5" customFormat="1">
      <c r="A88" s="283" t="s">
        <v>105</v>
      </c>
      <c r="B88" s="284"/>
      <c r="C88" s="51"/>
      <c r="D88" s="106"/>
      <c r="E88" s="51"/>
      <c r="F88" s="107"/>
      <c r="G88" s="51"/>
      <c r="H88" s="51"/>
      <c r="I88" s="114">
        <f>SUM(I63:I87)</f>
        <v>112490</v>
      </c>
    </row>
    <row r="89" spans="1:9" s="5" customFormat="1" ht="12" customHeight="1">
      <c r="A89" s="285" t="s">
        <v>91</v>
      </c>
      <c r="B89" s="286"/>
      <c r="C89" s="286"/>
      <c r="D89" s="286"/>
      <c r="E89" s="286"/>
      <c r="F89" s="286"/>
      <c r="G89" s="286"/>
      <c r="H89" s="286"/>
      <c r="I89" s="115">
        <f>SUM(I88:I88)</f>
        <v>112490</v>
      </c>
    </row>
    <row r="90" spans="1:9" ht="7.5" customHeight="1">
      <c r="A90" s="52"/>
      <c r="B90" s="53"/>
      <c r="C90" s="53"/>
      <c r="D90" s="54"/>
      <c r="E90" s="53"/>
      <c r="F90" s="55"/>
      <c r="G90" s="53"/>
      <c r="H90" s="53"/>
      <c r="I90" s="59"/>
    </row>
    <row r="91" spans="1:9">
      <c r="A91" s="287" t="s">
        <v>87</v>
      </c>
      <c r="B91" s="287"/>
      <c r="C91" s="287"/>
      <c r="D91" s="287"/>
      <c r="E91" s="287"/>
      <c r="F91" s="287"/>
      <c r="G91" s="287"/>
      <c r="H91" s="287"/>
      <c r="I91" s="287"/>
    </row>
    <row r="92" spans="1:9" s="66" customFormat="1">
      <c r="A92" s="29">
        <v>1</v>
      </c>
      <c r="B92" s="300" t="s">
        <v>195</v>
      </c>
      <c r="C92" s="120" t="s">
        <v>196</v>
      </c>
      <c r="D92" s="121">
        <v>60</v>
      </c>
      <c r="E92" s="117" t="s">
        <v>197</v>
      </c>
      <c r="F92" s="122">
        <v>550</v>
      </c>
      <c r="G92" s="123">
        <v>1</v>
      </c>
      <c r="H92" s="123">
        <v>2</v>
      </c>
      <c r="I92" s="128">
        <f t="shared" ref="I92:I126" si="4">H92*G92*F92*D92</f>
        <v>66000</v>
      </c>
    </row>
    <row r="93" spans="1:9" s="66" customFormat="1">
      <c r="A93" s="29">
        <v>2</v>
      </c>
      <c r="B93" s="302"/>
      <c r="C93" s="116" t="s">
        <v>198</v>
      </c>
      <c r="D93" s="121">
        <v>4</v>
      </c>
      <c r="E93" s="117" t="s">
        <v>199</v>
      </c>
      <c r="F93" s="122">
        <v>1800</v>
      </c>
      <c r="G93" s="123">
        <v>1</v>
      </c>
      <c r="H93" s="123">
        <v>2</v>
      </c>
      <c r="I93" s="128">
        <f t="shared" si="4"/>
        <v>14400</v>
      </c>
    </row>
    <row r="94" spans="1:9" s="66" customFormat="1" ht="16.5" customHeight="1">
      <c r="A94" s="29">
        <v>3</v>
      </c>
      <c r="B94" s="302"/>
      <c r="C94" s="116" t="s">
        <v>200</v>
      </c>
      <c r="D94" s="124">
        <v>30</v>
      </c>
      <c r="E94" s="117" t="s">
        <v>199</v>
      </c>
      <c r="F94" s="122">
        <v>550</v>
      </c>
      <c r="G94" s="123">
        <v>1</v>
      </c>
      <c r="H94" s="123">
        <v>2</v>
      </c>
      <c r="I94" s="128">
        <f t="shared" si="4"/>
        <v>33000</v>
      </c>
    </row>
    <row r="95" spans="1:9" s="66" customFormat="1" ht="16.5" customHeight="1">
      <c r="A95" s="29">
        <v>5</v>
      </c>
      <c r="B95" s="302"/>
      <c r="C95" s="116" t="s">
        <v>201</v>
      </c>
      <c r="D95" s="125">
        <v>1</v>
      </c>
      <c r="E95" s="117" t="s">
        <v>34</v>
      </c>
      <c r="F95" s="122">
        <v>1200</v>
      </c>
      <c r="G95" s="123">
        <v>1</v>
      </c>
      <c r="H95" s="123">
        <v>2</v>
      </c>
      <c r="I95" s="128">
        <f t="shared" si="4"/>
        <v>2400</v>
      </c>
    </row>
    <row r="96" spans="1:9" s="66" customFormat="1">
      <c r="A96" s="29">
        <v>6</v>
      </c>
      <c r="B96" s="302"/>
      <c r="C96" s="116" t="s">
        <v>202</v>
      </c>
      <c r="D96" s="125">
        <v>6</v>
      </c>
      <c r="E96" s="117" t="s">
        <v>34</v>
      </c>
      <c r="F96" s="122">
        <v>1200</v>
      </c>
      <c r="G96" s="123">
        <v>1</v>
      </c>
      <c r="H96" s="123">
        <v>2</v>
      </c>
      <c r="I96" s="128">
        <f t="shared" si="4"/>
        <v>14400</v>
      </c>
    </row>
    <row r="97" spans="1:9" s="66" customFormat="1" ht="16.5" customHeight="1">
      <c r="A97" s="29">
        <v>7</v>
      </c>
      <c r="B97" s="302"/>
      <c r="C97" s="116" t="s">
        <v>203</v>
      </c>
      <c r="D97" s="125">
        <v>5</v>
      </c>
      <c r="E97" s="117" t="s">
        <v>199</v>
      </c>
      <c r="F97" s="122">
        <v>500</v>
      </c>
      <c r="G97" s="123">
        <v>1</v>
      </c>
      <c r="H97" s="123">
        <v>2</v>
      </c>
      <c r="I97" s="128">
        <f t="shared" si="4"/>
        <v>5000</v>
      </c>
    </row>
    <row r="98" spans="1:9" s="66" customFormat="1" ht="16.5" customHeight="1">
      <c r="A98" s="29">
        <v>8</v>
      </c>
      <c r="B98" s="302"/>
      <c r="C98" s="116" t="s">
        <v>204</v>
      </c>
      <c r="D98" s="125">
        <v>4</v>
      </c>
      <c r="E98" s="117" t="s">
        <v>199</v>
      </c>
      <c r="F98" s="122">
        <v>3000</v>
      </c>
      <c r="G98" s="123">
        <v>1</v>
      </c>
      <c r="H98" s="123">
        <v>2</v>
      </c>
      <c r="I98" s="128">
        <f t="shared" si="4"/>
        <v>24000</v>
      </c>
    </row>
    <row r="99" spans="1:9" s="66" customFormat="1" ht="16.5" customHeight="1">
      <c r="A99" s="29">
        <v>9</v>
      </c>
      <c r="B99" s="302"/>
      <c r="C99" s="116" t="s">
        <v>205</v>
      </c>
      <c r="D99" s="125">
        <v>2</v>
      </c>
      <c r="E99" s="117" t="s">
        <v>199</v>
      </c>
      <c r="F99" s="122">
        <v>5500</v>
      </c>
      <c r="G99" s="123">
        <v>1</v>
      </c>
      <c r="H99" s="123">
        <v>2</v>
      </c>
      <c r="I99" s="128">
        <f t="shared" si="4"/>
        <v>22000</v>
      </c>
    </row>
    <row r="100" spans="1:9" s="66" customFormat="1" ht="16.5" customHeight="1">
      <c r="A100" s="29">
        <v>10</v>
      </c>
      <c r="B100" s="302"/>
      <c r="C100" s="116" t="s">
        <v>206</v>
      </c>
      <c r="D100" s="125">
        <v>1</v>
      </c>
      <c r="E100" s="117" t="s">
        <v>119</v>
      </c>
      <c r="F100" s="122">
        <v>3000</v>
      </c>
      <c r="G100" s="123">
        <v>3</v>
      </c>
      <c r="H100" s="123">
        <v>4</v>
      </c>
      <c r="I100" s="128">
        <f t="shared" si="4"/>
        <v>36000</v>
      </c>
    </row>
    <row r="101" spans="1:9" s="66" customFormat="1" ht="16.5" customHeight="1">
      <c r="A101" s="29">
        <v>11</v>
      </c>
      <c r="B101" s="302"/>
      <c r="C101" s="116" t="s">
        <v>207</v>
      </c>
      <c r="D101" s="125">
        <v>8</v>
      </c>
      <c r="E101" s="117" t="s">
        <v>153</v>
      </c>
      <c r="F101" s="122">
        <v>200</v>
      </c>
      <c r="G101" s="123">
        <v>1</v>
      </c>
      <c r="H101" s="123">
        <v>2</v>
      </c>
      <c r="I101" s="128">
        <f t="shared" si="4"/>
        <v>3200</v>
      </c>
    </row>
    <row r="102" spans="1:9" s="66" customFormat="1" ht="16.5" customHeight="1">
      <c r="A102" s="29">
        <v>12</v>
      </c>
      <c r="B102" s="301"/>
      <c r="C102" s="116" t="s">
        <v>208</v>
      </c>
      <c r="D102" s="125">
        <v>3</v>
      </c>
      <c r="E102" s="117" t="s">
        <v>34</v>
      </c>
      <c r="F102" s="122">
        <v>300</v>
      </c>
      <c r="G102" s="123">
        <v>1</v>
      </c>
      <c r="H102" s="123">
        <v>2</v>
      </c>
      <c r="I102" s="128">
        <f t="shared" si="4"/>
        <v>1800</v>
      </c>
    </row>
    <row r="103" spans="1:9" s="4" customFormat="1" ht="17">
      <c r="A103" s="29">
        <v>13</v>
      </c>
      <c r="B103" s="303" t="s">
        <v>48</v>
      </c>
      <c r="C103" s="27" t="s">
        <v>209</v>
      </c>
      <c r="D103" s="28">
        <v>1</v>
      </c>
      <c r="E103" s="28" t="s">
        <v>41</v>
      </c>
      <c r="F103" s="126">
        <v>44000</v>
      </c>
      <c r="G103" s="28">
        <v>1</v>
      </c>
      <c r="H103" s="28">
        <v>1</v>
      </c>
      <c r="I103" s="128">
        <f t="shared" si="4"/>
        <v>44000</v>
      </c>
    </row>
    <row r="104" spans="1:9" s="4" customFormat="1" ht="17">
      <c r="A104" s="29">
        <v>14</v>
      </c>
      <c r="B104" s="304"/>
      <c r="C104" s="27" t="s">
        <v>210</v>
      </c>
      <c r="D104" s="28">
        <v>1</v>
      </c>
      <c r="E104" s="28" t="s">
        <v>41</v>
      </c>
      <c r="F104" s="126">
        <v>37000</v>
      </c>
      <c r="G104" s="28">
        <v>1</v>
      </c>
      <c r="H104" s="28">
        <v>1</v>
      </c>
      <c r="I104" s="128">
        <f t="shared" si="4"/>
        <v>37000</v>
      </c>
    </row>
    <row r="105" spans="1:9" s="4" customFormat="1" ht="17">
      <c r="A105" s="29">
        <v>15</v>
      </c>
      <c r="B105" s="304"/>
      <c r="C105" s="27" t="s">
        <v>211</v>
      </c>
      <c r="D105" s="28">
        <v>1</v>
      </c>
      <c r="E105" s="28" t="s">
        <v>41</v>
      </c>
      <c r="F105" s="126">
        <v>3000</v>
      </c>
      <c r="G105" s="28">
        <v>1</v>
      </c>
      <c r="H105" s="28">
        <v>1</v>
      </c>
      <c r="I105" s="128">
        <f t="shared" si="4"/>
        <v>3000</v>
      </c>
    </row>
    <row r="106" spans="1:9" s="4" customFormat="1" ht="17">
      <c r="A106" s="29">
        <v>16</v>
      </c>
      <c r="B106" s="304"/>
      <c r="C106" s="27" t="s">
        <v>212</v>
      </c>
      <c r="D106" s="28">
        <v>1</v>
      </c>
      <c r="E106" s="28" t="s">
        <v>41</v>
      </c>
      <c r="F106" s="126"/>
      <c r="G106" s="28">
        <v>1</v>
      </c>
      <c r="H106" s="28">
        <v>1</v>
      </c>
      <c r="I106" s="128">
        <f t="shared" si="4"/>
        <v>0</v>
      </c>
    </row>
    <row r="107" spans="1:9" s="4" customFormat="1" ht="17">
      <c r="A107" s="29">
        <v>17</v>
      </c>
      <c r="B107" s="304"/>
      <c r="C107" s="27" t="s">
        <v>213</v>
      </c>
      <c r="D107" s="28">
        <v>1</v>
      </c>
      <c r="E107" s="28" t="s">
        <v>41</v>
      </c>
      <c r="F107" s="126"/>
      <c r="G107" s="28">
        <v>1</v>
      </c>
      <c r="H107" s="28">
        <v>1</v>
      </c>
      <c r="I107" s="128">
        <f t="shared" si="4"/>
        <v>0</v>
      </c>
    </row>
    <row r="108" spans="1:9" s="4" customFormat="1" ht="17">
      <c r="A108" s="29">
        <v>18</v>
      </c>
      <c r="B108" s="305"/>
      <c r="C108" s="27" t="s">
        <v>214</v>
      </c>
      <c r="D108" s="28">
        <v>1</v>
      </c>
      <c r="E108" s="28" t="s">
        <v>41</v>
      </c>
      <c r="F108" s="126">
        <v>3000</v>
      </c>
      <c r="G108" s="28">
        <v>1</v>
      </c>
      <c r="H108" s="28">
        <v>1</v>
      </c>
      <c r="I108" s="128">
        <f t="shared" si="4"/>
        <v>3000</v>
      </c>
    </row>
    <row r="109" spans="1:9" s="4" customFormat="1" ht="17">
      <c r="A109" s="29">
        <v>19</v>
      </c>
      <c r="B109" s="306" t="s">
        <v>215</v>
      </c>
      <c r="C109" s="27" t="s">
        <v>216</v>
      </c>
      <c r="D109" s="30">
        <v>2</v>
      </c>
      <c r="E109" s="23" t="s">
        <v>17</v>
      </c>
      <c r="F109" s="127">
        <v>1330</v>
      </c>
      <c r="G109" s="23">
        <v>1</v>
      </c>
      <c r="H109" s="23">
        <v>2</v>
      </c>
      <c r="I109" s="128">
        <f t="shared" si="4"/>
        <v>5320</v>
      </c>
    </row>
    <row r="110" spans="1:9" s="4" customFormat="1" ht="17">
      <c r="A110" s="29">
        <v>20</v>
      </c>
      <c r="B110" s="307"/>
      <c r="C110" s="27" t="s">
        <v>217</v>
      </c>
      <c r="D110" s="28">
        <v>2</v>
      </c>
      <c r="E110" s="23" t="s">
        <v>17</v>
      </c>
      <c r="F110" s="126">
        <v>1810</v>
      </c>
      <c r="G110" s="28">
        <v>1</v>
      </c>
      <c r="H110" s="28">
        <v>2</v>
      </c>
      <c r="I110" s="128">
        <f t="shared" si="4"/>
        <v>7240</v>
      </c>
    </row>
    <row r="111" spans="1:9" s="4" customFormat="1" ht="17">
      <c r="A111" s="29">
        <v>21</v>
      </c>
      <c r="B111" s="307"/>
      <c r="C111" s="27" t="s">
        <v>218</v>
      </c>
      <c r="D111" s="28">
        <v>2</v>
      </c>
      <c r="E111" s="23" t="s">
        <v>17</v>
      </c>
      <c r="F111" s="126">
        <v>1480</v>
      </c>
      <c r="G111" s="28">
        <v>1</v>
      </c>
      <c r="H111" s="28">
        <v>2</v>
      </c>
      <c r="I111" s="128">
        <f t="shared" si="4"/>
        <v>5920</v>
      </c>
    </row>
    <row r="112" spans="1:9" s="4" customFormat="1" ht="17">
      <c r="A112" s="29">
        <v>22</v>
      </c>
      <c r="B112" s="307"/>
      <c r="C112" s="27" t="s">
        <v>219</v>
      </c>
      <c r="D112" s="28">
        <v>2</v>
      </c>
      <c r="E112" s="23" t="s">
        <v>17</v>
      </c>
      <c r="F112" s="126">
        <v>0</v>
      </c>
      <c r="G112" s="28">
        <v>1</v>
      </c>
      <c r="H112" s="28">
        <v>2</v>
      </c>
      <c r="I112" s="128">
        <f t="shared" si="4"/>
        <v>0</v>
      </c>
    </row>
    <row r="113" spans="1:9" s="4" customFormat="1" ht="17">
      <c r="A113" s="29">
        <v>23</v>
      </c>
      <c r="B113" s="308"/>
      <c r="C113" s="27" t="s">
        <v>220</v>
      </c>
      <c r="D113" s="28">
        <v>2</v>
      </c>
      <c r="E113" s="23" t="s">
        <v>17</v>
      </c>
      <c r="F113" s="126">
        <v>0</v>
      </c>
      <c r="G113" s="28">
        <v>1</v>
      </c>
      <c r="H113" s="28">
        <v>2</v>
      </c>
      <c r="I113" s="128">
        <f t="shared" si="4"/>
        <v>0</v>
      </c>
    </row>
    <row r="114" spans="1:9" s="4" customFormat="1" ht="17">
      <c r="A114" s="29">
        <v>24</v>
      </c>
      <c r="B114" s="31" t="s">
        <v>221</v>
      </c>
      <c r="C114" s="32"/>
      <c r="D114" s="30">
        <v>2</v>
      </c>
      <c r="E114" s="30" t="s">
        <v>17</v>
      </c>
      <c r="F114" s="127">
        <v>50</v>
      </c>
      <c r="G114" s="30">
        <v>8</v>
      </c>
      <c r="H114" s="30">
        <v>3</v>
      </c>
      <c r="I114" s="128">
        <f t="shared" si="4"/>
        <v>2400</v>
      </c>
    </row>
    <row r="115" spans="1:9" s="4" customFormat="1" ht="17">
      <c r="A115" s="29">
        <v>25</v>
      </c>
      <c r="B115" s="31" t="s">
        <v>222</v>
      </c>
      <c r="C115" s="32"/>
      <c r="D115" s="30">
        <v>2</v>
      </c>
      <c r="E115" s="30" t="s">
        <v>17</v>
      </c>
      <c r="F115" s="127">
        <v>50</v>
      </c>
      <c r="G115" s="30">
        <v>8</v>
      </c>
      <c r="H115" s="30">
        <v>3</v>
      </c>
      <c r="I115" s="128">
        <f t="shared" si="4"/>
        <v>2400</v>
      </c>
    </row>
    <row r="116" spans="1:9" s="4" customFormat="1" ht="17">
      <c r="A116" s="29">
        <v>26</v>
      </c>
      <c r="B116" s="31" t="s">
        <v>223</v>
      </c>
      <c r="C116" s="32" t="s">
        <v>224</v>
      </c>
      <c r="D116" s="30">
        <v>2</v>
      </c>
      <c r="E116" s="30" t="s">
        <v>17</v>
      </c>
      <c r="F116" s="127">
        <v>300</v>
      </c>
      <c r="G116" s="30">
        <v>8</v>
      </c>
      <c r="H116" s="30">
        <v>3</v>
      </c>
      <c r="I116" s="128">
        <f t="shared" si="4"/>
        <v>14400</v>
      </c>
    </row>
    <row r="117" spans="1:9" s="4" customFormat="1" ht="17">
      <c r="A117" s="29">
        <v>27</v>
      </c>
      <c r="B117" s="32" t="s">
        <v>225</v>
      </c>
      <c r="C117" s="32" t="s">
        <v>224</v>
      </c>
      <c r="D117" s="30">
        <v>2</v>
      </c>
      <c r="E117" s="30" t="s">
        <v>17</v>
      </c>
      <c r="F117" s="127">
        <v>150</v>
      </c>
      <c r="G117" s="30">
        <v>4</v>
      </c>
      <c r="H117" s="30">
        <v>3</v>
      </c>
      <c r="I117" s="128">
        <f t="shared" si="4"/>
        <v>3600</v>
      </c>
    </row>
    <row r="118" spans="1:9" s="4" customFormat="1" ht="17">
      <c r="A118" s="29">
        <v>28</v>
      </c>
      <c r="B118" s="32" t="s">
        <v>226</v>
      </c>
      <c r="C118" s="32"/>
      <c r="D118" s="30">
        <v>2</v>
      </c>
      <c r="E118" s="30" t="s">
        <v>17</v>
      </c>
      <c r="F118" s="127">
        <v>200</v>
      </c>
      <c r="G118" s="30">
        <v>4</v>
      </c>
      <c r="H118" s="30">
        <v>3</v>
      </c>
      <c r="I118" s="128">
        <f t="shared" si="4"/>
        <v>4800</v>
      </c>
    </row>
    <row r="119" spans="1:9" s="4" customFormat="1" ht="17">
      <c r="A119" s="29">
        <v>29</v>
      </c>
      <c r="B119" s="32" t="s">
        <v>227</v>
      </c>
      <c r="C119" s="32" t="s">
        <v>228</v>
      </c>
      <c r="D119" s="30">
        <v>10</v>
      </c>
      <c r="E119" s="30" t="s">
        <v>17</v>
      </c>
      <c r="F119" s="127">
        <v>200</v>
      </c>
      <c r="G119" s="30">
        <v>2</v>
      </c>
      <c r="H119" s="30">
        <v>4</v>
      </c>
      <c r="I119" s="128">
        <f t="shared" si="4"/>
        <v>16000</v>
      </c>
    </row>
    <row r="120" spans="1:9" s="4" customFormat="1" ht="17">
      <c r="A120" s="29">
        <v>30</v>
      </c>
      <c r="B120" s="32" t="s">
        <v>229</v>
      </c>
      <c r="C120" s="32"/>
      <c r="D120" s="30">
        <v>1</v>
      </c>
      <c r="E120" s="30" t="s">
        <v>41</v>
      </c>
      <c r="F120" s="127">
        <v>1500</v>
      </c>
      <c r="G120" s="30">
        <v>2</v>
      </c>
      <c r="H120" s="30">
        <v>4</v>
      </c>
      <c r="I120" s="128">
        <f t="shared" si="4"/>
        <v>12000</v>
      </c>
    </row>
    <row r="121" spans="1:9" s="4" customFormat="1" ht="17">
      <c r="A121" s="29">
        <v>31</v>
      </c>
      <c r="B121" s="309" t="s">
        <v>230</v>
      </c>
      <c r="C121" s="27" t="s">
        <v>216</v>
      </c>
      <c r="D121" s="30">
        <v>2</v>
      </c>
      <c r="E121" s="30" t="s">
        <v>17</v>
      </c>
      <c r="F121" s="127">
        <v>730</v>
      </c>
      <c r="G121" s="30">
        <v>1</v>
      </c>
      <c r="H121" s="30">
        <v>1</v>
      </c>
      <c r="I121" s="128">
        <f t="shared" si="4"/>
        <v>1460</v>
      </c>
    </row>
    <row r="122" spans="1:9" s="4" customFormat="1" ht="15" customHeight="1">
      <c r="A122" s="29">
        <v>32</v>
      </c>
      <c r="B122" s="310"/>
      <c r="C122" s="27" t="s">
        <v>217</v>
      </c>
      <c r="D122" s="30">
        <v>2</v>
      </c>
      <c r="E122" s="30" t="s">
        <v>17</v>
      </c>
      <c r="F122" s="127">
        <v>509</v>
      </c>
      <c r="G122" s="30">
        <v>1</v>
      </c>
      <c r="H122" s="30">
        <v>1</v>
      </c>
      <c r="I122" s="128">
        <f t="shared" si="4"/>
        <v>1018</v>
      </c>
    </row>
    <row r="123" spans="1:9" s="4" customFormat="1" ht="15" customHeight="1">
      <c r="A123" s="29">
        <v>33</v>
      </c>
      <c r="B123" s="310"/>
      <c r="C123" s="27" t="s">
        <v>218</v>
      </c>
      <c r="D123" s="30">
        <v>2</v>
      </c>
      <c r="E123" s="30" t="s">
        <v>17</v>
      </c>
      <c r="F123" s="127">
        <v>369</v>
      </c>
      <c r="G123" s="30">
        <v>1</v>
      </c>
      <c r="H123" s="30">
        <v>1</v>
      </c>
      <c r="I123" s="128">
        <f t="shared" si="4"/>
        <v>738</v>
      </c>
    </row>
    <row r="124" spans="1:9" s="4" customFormat="1" ht="15" customHeight="1">
      <c r="A124" s="29">
        <v>34</v>
      </c>
      <c r="B124" s="310"/>
      <c r="C124" s="27" t="s">
        <v>219</v>
      </c>
      <c r="D124" s="30">
        <v>2</v>
      </c>
      <c r="E124" s="30" t="s">
        <v>17</v>
      </c>
      <c r="F124" s="127">
        <v>0</v>
      </c>
      <c r="G124" s="30">
        <v>1</v>
      </c>
      <c r="H124" s="30">
        <v>1</v>
      </c>
      <c r="I124" s="128">
        <f t="shared" si="4"/>
        <v>0</v>
      </c>
    </row>
    <row r="125" spans="1:9" s="4" customFormat="1" ht="15" customHeight="1">
      <c r="A125" s="29">
        <v>35</v>
      </c>
      <c r="B125" s="311"/>
      <c r="C125" s="27" t="s">
        <v>220</v>
      </c>
      <c r="D125" s="30">
        <v>2</v>
      </c>
      <c r="E125" s="30" t="s">
        <v>17</v>
      </c>
      <c r="F125" s="127">
        <v>0</v>
      </c>
      <c r="G125" s="30">
        <v>1</v>
      </c>
      <c r="H125" s="30">
        <v>1</v>
      </c>
      <c r="I125" s="128">
        <f t="shared" si="4"/>
        <v>0</v>
      </c>
    </row>
    <row r="126" spans="1:9" s="4" customFormat="1" ht="17">
      <c r="A126" s="29">
        <v>36</v>
      </c>
      <c r="B126" s="32" t="s">
        <v>231</v>
      </c>
      <c r="C126" s="32"/>
      <c r="D126" s="30">
        <v>2</v>
      </c>
      <c r="E126" s="30" t="s">
        <v>17</v>
      </c>
      <c r="F126" s="127">
        <v>10</v>
      </c>
      <c r="G126" s="30">
        <v>8</v>
      </c>
      <c r="H126" s="30">
        <v>4</v>
      </c>
      <c r="I126" s="128">
        <f t="shared" si="4"/>
        <v>640</v>
      </c>
    </row>
    <row r="127" spans="1:9" s="5" customFormat="1">
      <c r="A127" s="284" t="s">
        <v>105</v>
      </c>
      <c r="B127" s="284"/>
      <c r="C127" s="51"/>
      <c r="D127" s="106"/>
      <c r="E127" s="51"/>
      <c r="F127" s="107"/>
      <c r="G127" s="51"/>
      <c r="H127" s="51"/>
      <c r="I127" s="114">
        <f>SUM(I92:I126)</f>
        <v>387136</v>
      </c>
    </row>
    <row r="128" spans="1:9" s="5" customFormat="1" ht="12" customHeight="1">
      <c r="A128" s="285" t="s">
        <v>91</v>
      </c>
      <c r="B128" s="286"/>
      <c r="C128" s="286"/>
      <c r="D128" s="286"/>
      <c r="E128" s="286"/>
      <c r="F128" s="286"/>
      <c r="G128" s="286"/>
      <c r="H128" s="286"/>
      <c r="I128" s="115">
        <f>SUM(I127:I127)</f>
        <v>387136</v>
      </c>
    </row>
    <row r="129" spans="1:9" ht="7.5" customHeight="1">
      <c r="A129" s="52"/>
      <c r="B129" s="53"/>
      <c r="C129" s="53"/>
      <c r="D129" s="54"/>
      <c r="E129" s="53"/>
      <c r="F129" s="55"/>
      <c r="G129" s="53"/>
      <c r="H129" s="53"/>
      <c r="I129" s="59"/>
    </row>
    <row r="130" spans="1:9">
      <c r="A130" s="288" t="s">
        <v>88</v>
      </c>
      <c r="B130" s="288"/>
      <c r="C130" s="288"/>
      <c r="D130" s="288"/>
      <c r="E130" s="288"/>
      <c r="F130" s="288"/>
      <c r="G130" s="288"/>
      <c r="H130" s="288"/>
      <c r="I130" s="288"/>
    </row>
    <row r="131" spans="1:9">
      <c r="A131" s="48">
        <v>1</v>
      </c>
      <c r="B131" s="27" t="s">
        <v>232</v>
      </c>
      <c r="C131" s="27" t="s">
        <v>232</v>
      </c>
      <c r="D131" s="49">
        <v>2</v>
      </c>
      <c r="E131" s="27" t="s">
        <v>26</v>
      </c>
      <c r="F131" s="50">
        <v>4000</v>
      </c>
      <c r="G131" s="49">
        <v>1</v>
      </c>
      <c r="H131" s="49">
        <v>4</v>
      </c>
      <c r="I131" s="57">
        <f t="shared" ref="I131:I133" si="5">D131*F131*G131*H131</f>
        <v>32000</v>
      </c>
    </row>
    <row r="132" spans="1:9">
      <c r="A132" s="48">
        <v>2</v>
      </c>
      <c r="B132" s="27" t="s">
        <v>233</v>
      </c>
      <c r="C132" s="27" t="s">
        <v>233</v>
      </c>
      <c r="D132" s="49">
        <v>2</v>
      </c>
      <c r="E132" s="27" t="s">
        <v>26</v>
      </c>
      <c r="F132" s="50">
        <v>200</v>
      </c>
      <c r="G132" s="49">
        <v>1</v>
      </c>
      <c r="H132" s="49">
        <v>4</v>
      </c>
      <c r="I132" s="57">
        <f t="shared" si="5"/>
        <v>1600</v>
      </c>
    </row>
    <row r="133" spans="1:9">
      <c r="A133" s="48">
        <v>3</v>
      </c>
      <c r="B133" s="27" t="s">
        <v>234</v>
      </c>
      <c r="C133" s="27"/>
      <c r="D133" s="49">
        <v>2</v>
      </c>
      <c r="E133" s="27" t="s">
        <v>119</v>
      </c>
      <c r="F133" s="50">
        <v>220</v>
      </c>
      <c r="G133" s="49">
        <v>1</v>
      </c>
      <c r="H133" s="49">
        <v>4</v>
      </c>
      <c r="I133" s="57">
        <f t="shared" si="5"/>
        <v>1760</v>
      </c>
    </row>
    <row r="134" spans="1:9" s="5" customFormat="1">
      <c r="A134" s="284" t="s">
        <v>105</v>
      </c>
      <c r="B134" s="284"/>
      <c r="C134" s="51"/>
      <c r="D134" s="49"/>
      <c r="E134" s="27"/>
      <c r="F134" s="50"/>
      <c r="G134" s="49"/>
      <c r="H134" s="49"/>
      <c r="I134" s="57">
        <f>SUM(I131:I133)</f>
        <v>35360</v>
      </c>
    </row>
    <row r="135" spans="1:9" s="5" customFormat="1" ht="14.25" customHeight="1">
      <c r="A135" s="289" t="s">
        <v>91</v>
      </c>
      <c r="B135" s="289"/>
      <c r="C135" s="289"/>
      <c r="D135" s="289"/>
      <c r="E135" s="289"/>
      <c r="F135" s="289"/>
      <c r="G135" s="289"/>
      <c r="H135" s="289"/>
      <c r="I135" s="58">
        <f>SUM(I134)</f>
        <v>35360</v>
      </c>
    </row>
    <row r="136" spans="1:9" ht="15.75" customHeight="1">
      <c r="A136" s="52"/>
      <c r="B136" s="53"/>
      <c r="C136" s="53"/>
      <c r="D136" s="54"/>
      <c r="E136" s="53"/>
      <c r="F136" s="55"/>
      <c r="G136" s="53"/>
      <c r="H136" s="53"/>
      <c r="I136" s="59"/>
    </row>
    <row r="137" spans="1:9" s="67" customFormat="1">
      <c r="A137" s="290" t="s">
        <v>89</v>
      </c>
      <c r="B137" s="291"/>
      <c r="C137" s="291"/>
      <c r="D137" s="291"/>
      <c r="E137" s="291"/>
      <c r="F137" s="291"/>
      <c r="G137" s="291"/>
      <c r="H137" s="291"/>
      <c r="I137" s="291"/>
    </row>
    <row r="138" spans="1:9" s="68" customFormat="1">
      <c r="A138" s="292" t="s">
        <v>84</v>
      </c>
      <c r="B138" s="293"/>
      <c r="C138" s="293"/>
      <c r="D138" s="293"/>
      <c r="E138" s="293"/>
      <c r="F138" s="293"/>
      <c r="G138" s="293"/>
      <c r="H138" s="293"/>
      <c r="I138" s="293"/>
    </row>
    <row r="139" spans="1:9" s="68" customFormat="1">
      <c r="A139" s="130">
        <v>1</v>
      </c>
      <c r="B139" s="131" t="s">
        <v>106</v>
      </c>
      <c r="C139" s="132" t="s">
        <v>107</v>
      </c>
      <c r="D139" s="133"/>
      <c r="E139" s="134" t="s">
        <v>17</v>
      </c>
      <c r="F139" s="135"/>
      <c r="G139" s="134">
        <v>1</v>
      </c>
      <c r="H139" s="134">
        <v>1</v>
      </c>
      <c r="I139" s="165">
        <f t="shared" ref="I139:I141" si="6">H139*G139*F139*D139</f>
        <v>0</v>
      </c>
    </row>
    <row r="140" spans="1:9" s="68" customFormat="1">
      <c r="A140" s="130">
        <v>2</v>
      </c>
      <c r="B140" s="131" t="s">
        <v>108</v>
      </c>
      <c r="C140" s="132" t="s">
        <v>109</v>
      </c>
      <c r="D140" s="133"/>
      <c r="E140" s="134" t="s">
        <v>17</v>
      </c>
      <c r="F140" s="135"/>
      <c r="G140" s="134">
        <v>1</v>
      </c>
      <c r="H140" s="134">
        <v>1</v>
      </c>
      <c r="I140" s="165">
        <f t="shared" si="6"/>
        <v>0</v>
      </c>
    </row>
    <row r="141" spans="1:9" s="68" customFormat="1">
      <c r="A141" s="130">
        <v>3</v>
      </c>
      <c r="B141" s="131" t="s">
        <v>110</v>
      </c>
      <c r="C141" s="132" t="s">
        <v>111</v>
      </c>
      <c r="D141" s="133"/>
      <c r="E141" s="134" t="s">
        <v>17</v>
      </c>
      <c r="F141" s="135"/>
      <c r="G141" s="134">
        <v>1</v>
      </c>
      <c r="H141" s="134">
        <v>1</v>
      </c>
      <c r="I141" s="165">
        <f t="shared" si="6"/>
        <v>0</v>
      </c>
    </row>
    <row r="142" spans="1:9" s="69" customFormat="1">
      <c r="A142" s="130">
        <v>4</v>
      </c>
      <c r="B142" s="136" t="s">
        <v>114</v>
      </c>
      <c r="C142" s="136" t="s">
        <v>115</v>
      </c>
      <c r="D142" s="137"/>
      <c r="E142" s="138" t="s">
        <v>17</v>
      </c>
      <c r="F142" s="135"/>
      <c r="G142" s="134">
        <v>1</v>
      </c>
      <c r="H142" s="134">
        <v>1</v>
      </c>
      <c r="I142" s="166">
        <f t="shared" ref="I142:I148" si="7">D142*F142*G142*H142</f>
        <v>0</v>
      </c>
    </row>
    <row r="143" spans="1:9" s="69" customFormat="1">
      <c r="A143" s="130">
        <v>5</v>
      </c>
      <c r="B143" s="136" t="s">
        <v>116</v>
      </c>
      <c r="C143" s="136" t="s">
        <v>115</v>
      </c>
      <c r="D143" s="137"/>
      <c r="E143" s="138" t="s">
        <v>17</v>
      </c>
      <c r="F143" s="135"/>
      <c r="G143" s="134">
        <v>1</v>
      </c>
      <c r="H143" s="134">
        <v>1</v>
      </c>
      <c r="I143" s="166">
        <f t="shared" si="7"/>
        <v>0</v>
      </c>
    </row>
    <row r="144" spans="1:9" s="69" customFormat="1" ht="23.25" customHeight="1">
      <c r="A144" s="130">
        <v>6</v>
      </c>
      <c r="B144" s="136" t="s">
        <v>117</v>
      </c>
      <c r="C144" s="136" t="s">
        <v>118</v>
      </c>
      <c r="D144" s="137"/>
      <c r="E144" s="138" t="s">
        <v>119</v>
      </c>
      <c r="F144" s="135"/>
      <c r="G144" s="134">
        <v>1</v>
      </c>
      <c r="H144" s="134">
        <v>1</v>
      </c>
      <c r="I144" s="166">
        <f t="shared" si="7"/>
        <v>0</v>
      </c>
    </row>
    <row r="145" spans="1:10" s="69" customFormat="1" ht="23.25" customHeight="1">
      <c r="A145" s="130">
        <v>7</v>
      </c>
      <c r="B145" s="312" t="s">
        <v>120</v>
      </c>
      <c r="C145" s="136" t="s">
        <v>121</v>
      </c>
      <c r="D145" s="137"/>
      <c r="E145" s="138" t="s">
        <v>17</v>
      </c>
      <c r="F145" s="135"/>
      <c r="G145" s="134">
        <v>1</v>
      </c>
      <c r="H145" s="134">
        <v>1</v>
      </c>
      <c r="I145" s="166">
        <f t="shared" si="7"/>
        <v>0</v>
      </c>
    </row>
    <row r="146" spans="1:10" s="69" customFormat="1">
      <c r="A146" s="130">
        <v>8</v>
      </c>
      <c r="B146" s="313"/>
      <c r="C146" s="136" t="s">
        <v>122</v>
      </c>
      <c r="D146" s="137"/>
      <c r="E146" s="138" t="s">
        <v>17</v>
      </c>
      <c r="F146" s="135"/>
      <c r="G146" s="134">
        <v>1</v>
      </c>
      <c r="H146" s="134">
        <v>1</v>
      </c>
      <c r="I146" s="166">
        <f t="shared" si="7"/>
        <v>0</v>
      </c>
    </row>
    <row r="147" spans="1:10" s="69" customFormat="1">
      <c r="A147" s="130">
        <v>9</v>
      </c>
      <c r="B147" s="136" t="s">
        <v>123</v>
      </c>
      <c r="C147" s="136" t="s">
        <v>235</v>
      </c>
      <c r="D147" s="137">
        <v>3</v>
      </c>
      <c r="E147" s="138" t="s">
        <v>17</v>
      </c>
      <c r="F147" s="135">
        <v>2500</v>
      </c>
      <c r="G147" s="134">
        <v>1</v>
      </c>
      <c r="H147" s="134">
        <v>1</v>
      </c>
      <c r="I147" s="166">
        <f t="shared" si="7"/>
        <v>7500</v>
      </c>
    </row>
    <row r="148" spans="1:10" s="70" customFormat="1">
      <c r="A148" s="130">
        <v>10</v>
      </c>
      <c r="B148" s="139" t="s">
        <v>125</v>
      </c>
      <c r="C148" s="139" t="s">
        <v>126</v>
      </c>
      <c r="D148" s="134">
        <v>3</v>
      </c>
      <c r="E148" s="140" t="s">
        <v>17</v>
      </c>
      <c r="F148" s="141">
        <v>0</v>
      </c>
      <c r="G148" s="134">
        <v>1</v>
      </c>
      <c r="H148" s="134">
        <v>1</v>
      </c>
      <c r="I148" s="167">
        <f t="shared" si="7"/>
        <v>0</v>
      </c>
    </row>
    <row r="149" spans="1:10" s="68" customFormat="1">
      <c r="A149" s="130">
        <v>11</v>
      </c>
      <c r="B149" s="131" t="s">
        <v>127</v>
      </c>
      <c r="C149" s="131" t="s">
        <v>128</v>
      </c>
      <c r="D149" s="142">
        <v>3</v>
      </c>
      <c r="E149" s="137" t="s">
        <v>17</v>
      </c>
      <c r="F149" s="135">
        <v>0</v>
      </c>
      <c r="G149" s="134">
        <v>1</v>
      </c>
      <c r="H149" s="134">
        <v>1</v>
      </c>
      <c r="I149" s="166">
        <f>H149*G149*F149*D149</f>
        <v>0</v>
      </c>
    </row>
    <row r="150" spans="1:10" s="69" customFormat="1">
      <c r="A150" s="130">
        <v>12</v>
      </c>
      <c r="B150" s="131" t="s">
        <v>129</v>
      </c>
      <c r="C150" s="131" t="s">
        <v>130</v>
      </c>
      <c r="D150" s="137">
        <v>3</v>
      </c>
      <c r="E150" s="137" t="s">
        <v>17</v>
      </c>
      <c r="F150" s="135">
        <v>0</v>
      </c>
      <c r="G150" s="134">
        <v>1</v>
      </c>
      <c r="H150" s="134">
        <v>1</v>
      </c>
      <c r="I150" s="166">
        <f>H150*G150*F150*D150</f>
        <v>0</v>
      </c>
    </row>
    <row r="151" spans="1:10" s="71" customFormat="1" ht="17">
      <c r="A151" s="130">
        <v>13</v>
      </c>
      <c r="B151" s="143" t="s">
        <v>215</v>
      </c>
      <c r="C151" s="144" t="s">
        <v>216</v>
      </c>
      <c r="D151" s="145">
        <v>2</v>
      </c>
      <c r="E151" s="134" t="s">
        <v>17</v>
      </c>
      <c r="F151" s="146">
        <v>2540</v>
      </c>
      <c r="G151" s="134">
        <v>1</v>
      </c>
      <c r="H151" s="134">
        <v>1</v>
      </c>
      <c r="I151" s="168">
        <f t="shared" ref="I151:I154" si="8">D151*F151*G151*H151</f>
        <v>5080</v>
      </c>
      <c r="J151" s="68"/>
    </row>
    <row r="152" spans="1:10" s="71" customFormat="1" ht="17">
      <c r="A152" s="130">
        <v>14</v>
      </c>
      <c r="B152" s="147" t="s">
        <v>221</v>
      </c>
      <c r="C152" s="144"/>
      <c r="D152" s="145">
        <v>2</v>
      </c>
      <c r="E152" s="145" t="s">
        <v>17</v>
      </c>
      <c r="F152" s="146">
        <v>50</v>
      </c>
      <c r="G152" s="134">
        <v>1</v>
      </c>
      <c r="H152" s="134">
        <v>1</v>
      </c>
      <c r="I152" s="169">
        <f t="shared" si="8"/>
        <v>100</v>
      </c>
      <c r="J152" s="68"/>
    </row>
    <row r="153" spans="1:10" s="71" customFormat="1" ht="18" customHeight="1">
      <c r="A153" s="130">
        <v>15</v>
      </c>
      <c r="B153" s="147" t="s">
        <v>222</v>
      </c>
      <c r="C153" s="144"/>
      <c r="D153" s="145">
        <v>2</v>
      </c>
      <c r="E153" s="145" t="s">
        <v>17</v>
      </c>
      <c r="F153" s="146">
        <v>50</v>
      </c>
      <c r="G153" s="134">
        <v>1</v>
      </c>
      <c r="H153" s="134">
        <v>1</v>
      </c>
      <c r="I153" s="169">
        <f t="shared" si="8"/>
        <v>100</v>
      </c>
      <c r="J153" s="68"/>
    </row>
    <row r="154" spans="1:10" s="71" customFormat="1" ht="17">
      <c r="A154" s="130">
        <v>16</v>
      </c>
      <c r="B154" s="147" t="s">
        <v>223</v>
      </c>
      <c r="C154" s="144" t="s">
        <v>224</v>
      </c>
      <c r="D154" s="145">
        <v>2</v>
      </c>
      <c r="E154" s="145" t="s">
        <v>17</v>
      </c>
      <c r="F154" s="146">
        <v>300</v>
      </c>
      <c r="G154" s="134">
        <v>1</v>
      </c>
      <c r="H154" s="134">
        <v>1</v>
      </c>
      <c r="I154" s="169">
        <f t="shared" si="8"/>
        <v>600</v>
      </c>
      <c r="J154" s="68"/>
    </row>
    <row r="155" spans="1:10" s="72" customFormat="1">
      <c r="A155" s="294" t="s">
        <v>105</v>
      </c>
      <c r="B155" s="294"/>
      <c r="C155" s="148"/>
      <c r="D155" s="149"/>
      <c r="E155" s="148"/>
      <c r="F155" s="150"/>
      <c r="G155" s="148"/>
      <c r="H155" s="148"/>
      <c r="I155" s="170">
        <f>SUM(I139:I154)</f>
        <v>13380</v>
      </c>
      <c r="J155" s="68"/>
    </row>
    <row r="156" spans="1:10" s="68" customFormat="1">
      <c r="A156" s="295" t="s">
        <v>91</v>
      </c>
      <c r="B156" s="296"/>
      <c r="C156" s="296"/>
      <c r="D156" s="296"/>
      <c r="E156" s="296"/>
      <c r="F156" s="296"/>
      <c r="G156" s="296"/>
      <c r="H156" s="296"/>
      <c r="I156" s="171">
        <f>SUM(I155)</f>
        <v>13380</v>
      </c>
    </row>
    <row r="157" spans="1:10" s="67" customFormat="1" ht="13.5" customHeight="1">
      <c r="A157" s="151"/>
      <c r="B157" s="152"/>
      <c r="C157" s="152"/>
      <c r="D157" s="153"/>
      <c r="E157" s="152"/>
      <c r="F157" s="154"/>
      <c r="G157" s="152"/>
      <c r="H157" s="152"/>
      <c r="I157" s="172"/>
    </row>
    <row r="158" spans="1:10" s="67" customFormat="1">
      <c r="A158" s="297" t="s">
        <v>90</v>
      </c>
      <c r="B158" s="297"/>
      <c r="C158" s="297"/>
      <c r="D158" s="297"/>
      <c r="E158" s="297"/>
      <c r="F158" s="297"/>
      <c r="G158" s="297"/>
      <c r="H158" s="297"/>
      <c r="I158" s="297"/>
    </row>
    <row r="159" spans="1:10" s="67" customFormat="1">
      <c r="A159" s="155">
        <v>1</v>
      </c>
      <c r="B159" s="156" t="s">
        <v>236</v>
      </c>
      <c r="C159" s="156" t="s">
        <v>237</v>
      </c>
      <c r="D159" s="157">
        <v>4</v>
      </c>
      <c r="E159" s="156" t="s">
        <v>26</v>
      </c>
      <c r="F159" s="158">
        <v>4000</v>
      </c>
      <c r="G159" s="157">
        <v>1</v>
      </c>
      <c r="H159" s="157">
        <v>1</v>
      </c>
      <c r="I159" s="169">
        <f>D159*F159*G159*H159</f>
        <v>16000</v>
      </c>
    </row>
    <row r="160" spans="1:10" s="67" customFormat="1">
      <c r="A160" s="155">
        <v>2</v>
      </c>
      <c r="B160" s="156" t="s">
        <v>238</v>
      </c>
      <c r="C160" s="156"/>
      <c r="D160" s="157">
        <v>4</v>
      </c>
      <c r="E160" s="156" t="s">
        <v>119</v>
      </c>
      <c r="F160" s="158">
        <v>220</v>
      </c>
      <c r="G160" s="157">
        <v>1</v>
      </c>
      <c r="H160" s="157">
        <v>1</v>
      </c>
      <c r="I160" s="169">
        <f>D160*F160*G160*H160</f>
        <v>880</v>
      </c>
    </row>
    <row r="161" spans="1:10" s="72" customFormat="1">
      <c r="A161" s="294" t="s">
        <v>105</v>
      </c>
      <c r="B161" s="294"/>
      <c r="C161" s="148"/>
      <c r="D161" s="157"/>
      <c r="E161" s="156"/>
      <c r="F161" s="158"/>
      <c r="G161" s="157"/>
      <c r="H161" s="157"/>
      <c r="I161" s="169">
        <f>SUM(I159:I160)</f>
        <v>16880</v>
      </c>
      <c r="J161" s="67"/>
    </row>
    <row r="162" spans="1:10" s="72" customFormat="1" ht="14.25" customHeight="1">
      <c r="A162" s="298" t="s">
        <v>91</v>
      </c>
      <c r="B162" s="298"/>
      <c r="C162" s="298"/>
      <c r="D162" s="298"/>
      <c r="E162" s="298"/>
      <c r="F162" s="298"/>
      <c r="G162" s="298"/>
      <c r="H162" s="298"/>
      <c r="I162" s="173">
        <f>SUM(I161:I161)</f>
        <v>16880</v>
      </c>
      <c r="J162" s="67"/>
    </row>
    <row r="163" spans="1:10" s="67" customFormat="1" ht="13.5" customHeight="1">
      <c r="A163" s="159"/>
      <c r="B163" s="160"/>
      <c r="C163" s="160"/>
      <c r="D163" s="161"/>
      <c r="E163" s="160"/>
      <c r="F163" s="162"/>
      <c r="G163" s="160"/>
      <c r="H163" s="160"/>
      <c r="I163" s="174"/>
    </row>
    <row r="165" spans="1:10" s="67" customFormat="1">
      <c r="A165" s="129"/>
      <c r="D165" s="163"/>
      <c r="F165" s="164"/>
      <c r="I165" s="175"/>
    </row>
    <row r="166" spans="1:10" s="67" customFormat="1">
      <c r="A166" s="129"/>
      <c r="D166" s="163"/>
      <c r="F166" s="164"/>
      <c r="I166" s="175"/>
    </row>
    <row r="167" spans="1:10" s="67" customFormat="1">
      <c r="A167" s="129"/>
      <c r="D167" s="163"/>
      <c r="F167" s="164"/>
      <c r="I167" s="175"/>
    </row>
    <row r="168" spans="1:10" s="67" customFormat="1">
      <c r="A168" s="129"/>
      <c r="D168" s="163"/>
      <c r="F168" s="164"/>
      <c r="I168" s="175"/>
    </row>
    <row r="169" spans="1:10" s="67" customFormat="1">
      <c r="A169" s="129"/>
      <c r="D169" s="163"/>
      <c r="F169" s="164"/>
      <c r="I169" s="175"/>
    </row>
    <row r="170" spans="1:10" s="67" customFormat="1">
      <c r="A170" s="129"/>
      <c r="D170" s="163"/>
      <c r="F170" s="164"/>
      <c r="I170" s="175"/>
    </row>
    <row r="171" spans="1:10" s="67" customFormat="1">
      <c r="A171" s="129"/>
      <c r="D171" s="163"/>
      <c r="F171" s="164"/>
      <c r="I171" s="175"/>
    </row>
  </sheetData>
  <protectedRanges>
    <protectedRange sqref="E65" name="Range1_1_1_1"/>
    <protectedRange sqref="E95:E96" name="Range1_1_1"/>
    <protectedRange sqref="E92:E94 E151:E152 E97:E114" name="Range1_1"/>
  </protectedRanges>
  <mergeCells count="75">
    <mergeCell ref="A158:I158"/>
    <mergeCell ref="A161:B161"/>
    <mergeCell ref="A162:H162"/>
    <mergeCell ref="A22:A23"/>
    <mergeCell ref="B43:B44"/>
    <mergeCell ref="B92:B102"/>
    <mergeCell ref="B103:B108"/>
    <mergeCell ref="B109:B113"/>
    <mergeCell ref="B121:B125"/>
    <mergeCell ref="B145:B146"/>
    <mergeCell ref="D22:D23"/>
    <mergeCell ref="E22:E23"/>
    <mergeCell ref="F22:F23"/>
    <mergeCell ref="I22:I23"/>
    <mergeCell ref="G22:H23"/>
    <mergeCell ref="B22:C23"/>
    <mergeCell ref="A135:H135"/>
    <mergeCell ref="A137:I137"/>
    <mergeCell ref="A138:I138"/>
    <mergeCell ref="A155:B155"/>
    <mergeCell ref="A156:H156"/>
    <mergeCell ref="A91:I91"/>
    <mergeCell ref="A127:B127"/>
    <mergeCell ref="A128:H128"/>
    <mergeCell ref="A130:I130"/>
    <mergeCell ref="A134:B134"/>
    <mergeCell ref="A59:B59"/>
    <mergeCell ref="A60:H60"/>
    <mergeCell ref="A62:I62"/>
    <mergeCell ref="A88:B88"/>
    <mergeCell ref="A89:H89"/>
    <mergeCell ref="A32:B32"/>
    <mergeCell ref="A33:H33"/>
    <mergeCell ref="A35:I35"/>
    <mergeCell ref="A53:H53"/>
    <mergeCell ref="A55:I55"/>
    <mergeCell ref="A19:C19"/>
    <mergeCell ref="D19:I19"/>
    <mergeCell ref="A20:C20"/>
    <mergeCell ref="D20:I20"/>
    <mergeCell ref="A24:I24"/>
    <mergeCell ref="A16:C16"/>
    <mergeCell ref="D16:I16"/>
    <mergeCell ref="A17:C17"/>
    <mergeCell ref="D17:I17"/>
    <mergeCell ref="A18:C18"/>
    <mergeCell ref="D18:I18"/>
    <mergeCell ref="A13:C13"/>
    <mergeCell ref="D13:I13"/>
    <mergeCell ref="A14:C14"/>
    <mergeCell ref="D14:I14"/>
    <mergeCell ref="A15:C15"/>
    <mergeCell ref="D15:I15"/>
    <mergeCell ref="A9:D9"/>
    <mergeCell ref="A11:C11"/>
    <mergeCell ref="D11:I11"/>
    <mergeCell ref="A12:C12"/>
    <mergeCell ref="D12:I12"/>
    <mergeCell ref="A7:B7"/>
    <mergeCell ref="C7:E7"/>
    <mergeCell ref="H7:I7"/>
    <mergeCell ref="A8:B8"/>
    <mergeCell ref="C8:E8"/>
    <mergeCell ref="H8:I8"/>
    <mergeCell ref="A5:B5"/>
    <mergeCell ref="C5:E5"/>
    <mergeCell ref="H5:I5"/>
    <mergeCell ref="A6:B6"/>
    <mergeCell ref="C6:E6"/>
    <mergeCell ref="H6:I6"/>
    <mergeCell ref="A2:I2"/>
    <mergeCell ref="A3:I3"/>
    <mergeCell ref="A4:B4"/>
    <mergeCell ref="C4:E4"/>
    <mergeCell ref="G4:I4"/>
  </mergeCells>
  <phoneticPr fontId="46" type="noConversion"/>
  <pageMargins left="0.75" right="0.75" top="1" bottom="1" header="0.5" footer="0.5"/>
  <pageSetup paperSize="9" scale="51" orientation="portrait" verticalDpi="300"/>
  <headerFooter alignWithMargins="0">
    <oddFooter>&amp;L&amp;"微软雅黑,常规"上海爱彼思公关策划有限公司&amp;R&amp;"微软雅黑,常规"东风悦达.起亚 K5四城市试驾造价</oddFooter>
  </headerFooter>
  <rowBreaks count="1" manualBreakCount="1">
    <brk id="61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80"/>
  <sheetViews>
    <sheetView topLeftCell="A52" workbookViewId="0">
      <selection activeCell="D57" sqref="D57"/>
    </sheetView>
  </sheetViews>
  <sheetFormatPr defaultColWidth="8.33203125" defaultRowHeight="16.5"/>
  <cols>
    <col min="1" max="1" width="5.5" style="6" customWidth="1"/>
    <col min="2" max="2" width="39.58203125" style="6" customWidth="1"/>
    <col min="3" max="3" width="37.08203125" style="7" customWidth="1"/>
    <col min="4" max="4" width="11.58203125" style="8" customWidth="1"/>
    <col min="5" max="5" width="8.33203125" style="8" customWidth="1"/>
    <col min="6" max="6" width="13.83203125" style="8" customWidth="1"/>
    <col min="7" max="7" width="7.58203125" style="8" customWidth="1"/>
    <col min="8" max="8" width="8.33203125" style="8" customWidth="1"/>
    <col min="9" max="9" width="18.08203125" style="9" customWidth="1"/>
    <col min="10" max="16384" width="8.33203125" style="7"/>
  </cols>
  <sheetData>
    <row r="1" spans="1:10" s="1" customFormat="1">
      <c r="A1" s="10"/>
      <c r="B1" s="10"/>
      <c r="D1" s="11"/>
      <c r="E1" s="11"/>
      <c r="F1" s="11"/>
      <c r="G1" s="11"/>
      <c r="H1" s="11"/>
      <c r="I1" s="40"/>
    </row>
    <row r="2" spans="1:10" s="2" customFormat="1" ht="22.5">
      <c r="A2" s="242" t="s">
        <v>64</v>
      </c>
      <c r="B2" s="242"/>
      <c r="C2" s="242"/>
      <c r="D2" s="242"/>
      <c r="E2" s="242"/>
      <c r="F2" s="242"/>
      <c r="G2" s="242"/>
      <c r="H2" s="242"/>
      <c r="I2" s="242"/>
      <c r="J2" s="3"/>
    </row>
    <row r="3" spans="1:10" s="2" customFormat="1">
      <c r="A3" s="243" t="s">
        <v>65</v>
      </c>
      <c r="B3" s="243"/>
      <c r="C3" s="243"/>
      <c r="D3" s="243"/>
      <c r="E3" s="243"/>
      <c r="F3" s="243"/>
      <c r="G3" s="243"/>
      <c r="H3" s="243"/>
      <c r="I3" s="243"/>
      <c r="J3" s="41"/>
    </row>
    <row r="4" spans="1:10" s="2" customFormat="1">
      <c r="A4" s="244" t="s">
        <v>66</v>
      </c>
      <c r="B4" s="245"/>
      <c r="C4" s="246" t="s">
        <v>67</v>
      </c>
      <c r="D4" s="246"/>
      <c r="E4" s="246"/>
      <c r="F4" s="13" t="s">
        <v>68</v>
      </c>
      <c r="G4" s="247" t="s">
        <v>69</v>
      </c>
      <c r="H4" s="248"/>
      <c r="I4" s="248"/>
    </row>
    <row r="5" spans="1:10" s="2" customFormat="1">
      <c r="A5" s="244" t="s">
        <v>70</v>
      </c>
      <c r="B5" s="245"/>
      <c r="C5" s="246" t="s">
        <v>71</v>
      </c>
      <c r="D5" s="246"/>
      <c r="E5" s="246"/>
      <c r="F5" s="15" t="s">
        <v>72</v>
      </c>
      <c r="G5" s="14" t="s">
        <v>73</v>
      </c>
      <c r="H5" s="249">
        <f>D15</f>
        <v>594576</v>
      </c>
      <c r="I5" s="249"/>
    </row>
    <row r="6" spans="1:10" s="2" customFormat="1" ht="33">
      <c r="A6" s="244" t="s">
        <v>74</v>
      </c>
      <c r="B6" s="245"/>
      <c r="C6" s="246"/>
      <c r="D6" s="246"/>
      <c r="E6" s="246"/>
      <c r="F6" s="15" t="s">
        <v>75</v>
      </c>
      <c r="G6" s="14" t="s">
        <v>73</v>
      </c>
      <c r="H6" s="249"/>
      <c r="I6" s="249"/>
    </row>
    <row r="7" spans="1:10" s="2" customFormat="1">
      <c r="A7" s="244" t="s">
        <v>76</v>
      </c>
      <c r="B7" s="245"/>
      <c r="C7" s="246" t="s">
        <v>239</v>
      </c>
      <c r="D7" s="246"/>
      <c r="E7" s="246"/>
      <c r="F7" s="15" t="s">
        <v>78</v>
      </c>
      <c r="G7" s="14" t="s">
        <v>73</v>
      </c>
      <c r="H7" s="249"/>
      <c r="I7" s="249"/>
    </row>
    <row r="8" spans="1:10" s="2" customFormat="1">
      <c r="A8" s="244" t="s">
        <v>79</v>
      </c>
      <c r="B8" s="245"/>
      <c r="C8" s="246"/>
      <c r="D8" s="250"/>
      <c r="E8" s="250"/>
      <c r="F8" s="15" t="s">
        <v>80</v>
      </c>
      <c r="G8" s="16" t="s">
        <v>73</v>
      </c>
      <c r="H8" s="251">
        <f>SUM(H5:I7)</f>
        <v>594576</v>
      </c>
      <c r="I8" s="251"/>
    </row>
    <row r="9" spans="1:10" s="2" customFormat="1">
      <c r="A9" s="252"/>
      <c r="B9" s="253"/>
      <c r="C9" s="253"/>
      <c r="D9" s="253"/>
      <c r="E9" s="14"/>
      <c r="F9" s="14"/>
      <c r="G9" s="14"/>
      <c r="H9" s="14"/>
      <c r="I9" s="42"/>
    </row>
    <row r="10" spans="1:10" s="2" customFormat="1">
      <c r="A10" s="18"/>
      <c r="B10" s="12"/>
      <c r="C10" s="19"/>
      <c r="D10" s="20"/>
      <c r="E10" s="14"/>
      <c r="F10" s="14"/>
      <c r="G10" s="14"/>
      <c r="H10" s="14"/>
      <c r="I10" s="42"/>
    </row>
    <row r="11" spans="1:10" s="2" customFormat="1">
      <c r="A11" s="254" t="s">
        <v>81</v>
      </c>
      <c r="B11" s="255"/>
      <c r="C11" s="255"/>
      <c r="D11" s="255" t="s">
        <v>82</v>
      </c>
      <c r="E11" s="255"/>
      <c r="F11" s="255"/>
      <c r="G11" s="255"/>
      <c r="H11" s="255"/>
      <c r="I11" s="255"/>
    </row>
    <row r="12" spans="1:10" s="3" customFormat="1">
      <c r="A12" s="262" t="s">
        <v>240</v>
      </c>
      <c r="B12" s="263"/>
      <c r="C12" s="263"/>
      <c r="D12" s="264">
        <f>I54</f>
        <v>435696</v>
      </c>
      <c r="E12" s="264"/>
      <c r="F12" s="264"/>
      <c r="G12" s="264"/>
      <c r="H12" s="264"/>
      <c r="I12" s="264"/>
    </row>
    <row r="13" spans="1:10" s="2" customFormat="1">
      <c r="A13" s="262" t="s">
        <v>241</v>
      </c>
      <c r="B13" s="263"/>
      <c r="C13" s="263"/>
      <c r="D13" s="264">
        <f>I70</f>
        <v>151680</v>
      </c>
      <c r="E13" s="264"/>
      <c r="F13" s="264"/>
      <c r="G13" s="264"/>
      <c r="H13" s="264"/>
      <c r="I13" s="264"/>
    </row>
    <row r="14" spans="1:10" s="2" customFormat="1">
      <c r="A14" s="265" t="s">
        <v>242</v>
      </c>
      <c r="B14" s="266"/>
      <c r="C14" s="267"/>
      <c r="D14" s="268">
        <f>I76</f>
        <v>7200</v>
      </c>
      <c r="E14" s="269"/>
      <c r="F14" s="269"/>
      <c r="G14" s="269"/>
      <c r="H14" s="269"/>
      <c r="I14" s="270"/>
    </row>
    <row r="15" spans="1:10" s="2" customFormat="1">
      <c r="A15" s="252" t="s">
        <v>91</v>
      </c>
      <c r="B15" s="253"/>
      <c r="C15" s="253"/>
      <c r="D15" s="274">
        <f>SUM(D12:I14)</f>
        <v>594576</v>
      </c>
      <c r="E15" s="274"/>
      <c r="F15" s="274"/>
      <c r="G15" s="274"/>
      <c r="H15" s="274"/>
      <c r="I15" s="274"/>
    </row>
    <row r="16" spans="1:10" s="2" customFormat="1">
      <c r="A16" s="18"/>
      <c r="B16" s="12"/>
      <c r="C16" s="19"/>
      <c r="D16" s="20"/>
      <c r="E16" s="14"/>
      <c r="F16" s="14"/>
      <c r="G16" s="14"/>
      <c r="H16" s="14"/>
      <c r="I16" s="42"/>
    </row>
    <row r="17" spans="1:9" s="3" customFormat="1">
      <c r="A17" s="299" t="s">
        <v>92</v>
      </c>
      <c r="B17" s="315" t="s">
        <v>93</v>
      </c>
      <c r="C17" s="315"/>
      <c r="D17" s="314" t="s">
        <v>3</v>
      </c>
      <c r="E17" s="315" t="s">
        <v>4</v>
      </c>
      <c r="F17" s="315" t="s">
        <v>5</v>
      </c>
      <c r="G17" s="315" t="s">
        <v>94</v>
      </c>
      <c r="H17" s="315"/>
      <c r="I17" s="319" t="s">
        <v>7</v>
      </c>
    </row>
    <row r="18" spans="1:9" s="3" customFormat="1">
      <c r="A18" s="299"/>
      <c r="B18" s="315"/>
      <c r="C18" s="315"/>
      <c r="D18" s="314"/>
      <c r="E18" s="315"/>
      <c r="F18" s="315"/>
      <c r="G18" s="315"/>
      <c r="H18" s="315"/>
      <c r="I18" s="319"/>
    </row>
    <row r="19" spans="1:9" s="3" customFormat="1">
      <c r="A19" s="278" t="s">
        <v>240</v>
      </c>
      <c r="B19" s="279"/>
      <c r="C19" s="279"/>
      <c r="D19" s="279"/>
      <c r="E19" s="279"/>
      <c r="F19" s="279"/>
      <c r="G19" s="279"/>
      <c r="H19" s="279"/>
      <c r="I19" s="279"/>
    </row>
    <row r="20" spans="1:9" s="3" customFormat="1">
      <c r="A20" s="22">
        <v>1</v>
      </c>
      <c r="B20" s="22" t="s">
        <v>243</v>
      </c>
      <c r="C20" s="22" t="s">
        <v>244</v>
      </c>
      <c r="D20" s="23">
        <v>3</v>
      </c>
      <c r="E20" s="23" t="s">
        <v>119</v>
      </c>
      <c r="F20" s="23">
        <v>54000</v>
      </c>
      <c r="G20" s="23">
        <v>1</v>
      </c>
      <c r="H20" s="23">
        <v>1</v>
      </c>
      <c r="I20" s="43">
        <f t="shared" ref="I20:I52" si="0">D20*F20*G20*H20</f>
        <v>162000</v>
      </c>
    </row>
    <row r="21" spans="1:9">
      <c r="A21" s="24">
        <v>3</v>
      </c>
      <c r="B21" s="24" t="s">
        <v>245</v>
      </c>
      <c r="C21" s="25" t="s">
        <v>246</v>
      </c>
      <c r="D21" s="26">
        <v>50</v>
      </c>
      <c r="E21" s="26" t="s">
        <v>247</v>
      </c>
      <c r="F21" s="26">
        <v>220</v>
      </c>
      <c r="G21" s="26">
        <v>1</v>
      </c>
      <c r="H21" s="26">
        <v>2</v>
      </c>
      <c r="I21" s="43">
        <f t="shared" si="0"/>
        <v>22000</v>
      </c>
    </row>
    <row r="22" spans="1:9">
      <c r="A22" s="22">
        <v>4</v>
      </c>
      <c r="B22" s="24" t="s">
        <v>248</v>
      </c>
      <c r="C22" s="25" t="s">
        <v>249</v>
      </c>
      <c r="D22" s="26">
        <v>260</v>
      </c>
      <c r="E22" s="26" t="s">
        <v>247</v>
      </c>
      <c r="F22" s="26">
        <v>15</v>
      </c>
      <c r="G22" s="26">
        <v>1</v>
      </c>
      <c r="H22" s="26">
        <v>2</v>
      </c>
      <c r="I22" s="43">
        <f t="shared" si="0"/>
        <v>7800</v>
      </c>
    </row>
    <row r="23" spans="1:9">
      <c r="A23" s="22">
        <v>5</v>
      </c>
      <c r="B23" s="24" t="s">
        <v>250</v>
      </c>
      <c r="C23" s="25" t="s">
        <v>251</v>
      </c>
      <c r="D23" s="26">
        <v>6</v>
      </c>
      <c r="E23" s="26" t="s">
        <v>199</v>
      </c>
      <c r="F23" s="26">
        <v>200</v>
      </c>
      <c r="G23" s="26">
        <v>1</v>
      </c>
      <c r="H23" s="26">
        <v>2</v>
      </c>
      <c r="I23" s="43">
        <f t="shared" si="0"/>
        <v>2400</v>
      </c>
    </row>
    <row r="24" spans="1:9">
      <c r="A24" s="24">
        <v>6</v>
      </c>
      <c r="B24" s="24" t="s">
        <v>252</v>
      </c>
      <c r="C24" s="25" t="s">
        <v>253</v>
      </c>
      <c r="D24" s="26">
        <v>1</v>
      </c>
      <c r="E24" s="26" t="s">
        <v>199</v>
      </c>
      <c r="F24" s="26">
        <v>4500</v>
      </c>
      <c r="G24" s="26">
        <v>1</v>
      </c>
      <c r="H24" s="26">
        <v>2</v>
      </c>
      <c r="I24" s="43">
        <f t="shared" si="0"/>
        <v>9000</v>
      </c>
    </row>
    <row r="25" spans="1:9">
      <c r="A25" s="22">
        <v>7</v>
      </c>
      <c r="B25" s="24" t="s">
        <v>254</v>
      </c>
      <c r="C25" s="25" t="s">
        <v>255</v>
      </c>
      <c r="D25" s="26">
        <v>1</v>
      </c>
      <c r="E25" s="26" t="s">
        <v>199</v>
      </c>
      <c r="F25" s="26">
        <v>3000</v>
      </c>
      <c r="G25" s="26">
        <v>1</v>
      </c>
      <c r="H25" s="26">
        <v>2</v>
      </c>
      <c r="I25" s="43">
        <f t="shared" si="0"/>
        <v>6000</v>
      </c>
    </row>
    <row r="26" spans="1:9">
      <c r="A26" s="22">
        <v>8</v>
      </c>
      <c r="B26" s="24" t="s">
        <v>256</v>
      </c>
      <c r="C26" s="25" t="s">
        <v>253</v>
      </c>
      <c r="D26" s="26">
        <v>1</v>
      </c>
      <c r="E26" s="26" t="s">
        <v>199</v>
      </c>
      <c r="F26" s="26">
        <v>5500</v>
      </c>
      <c r="G26" s="26">
        <v>1</v>
      </c>
      <c r="H26" s="26">
        <v>2</v>
      </c>
      <c r="I26" s="43">
        <f t="shared" si="0"/>
        <v>11000</v>
      </c>
    </row>
    <row r="27" spans="1:9">
      <c r="A27" s="24">
        <v>9</v>
      </c>
      <c r="B27" s="24" t="s">
        <v>257</v>
      </c>
      <c r="C27" s="25"/>
      <c r="D27" s="26">
        <v>1</v>
      </c>
      <c r="E27" s="26" t="s">
        <v>199</v>
      </c>
      <c r="F27" s="26">
        <v>2000</v>
      </c>
      <c r="G27" s="26">
        <v>3</v>
      </c>
      <c r="H27" s="26">
        <v>4</v>
      </c>
      <c r="I27" s="43">
        <f t="shared" si="0"/>
        <v>24000</v>
      </c>
    </row>
    <row r="28" spans="1:9">
      <c r="A28" s="22">
        <v>10</v>
      </c>
      <c r="B28" s="24" t="s">
        <v>258</v>
      </c>
      <c r="C28" s="25"/>
      <c r="D28" s="26">
        <v>1</v>
      </c>
      <c r="E28" s="26" t="s">
        <v>119</v>
      </c>
      <c r="F28" s="26">
        <v>2000</v>
      </c>
      <c r="G28" s="26">
        <v>3</v>
      </c>
      <c r="H28" s="26">
        <v>4</v>
      </c>
      <c r="I28" s="43">
        <f t="shared" si="0"/>
        <v>24000</v>
      </c>
    </row>
    <row r="29" spans="1:9" s="4" customFormat="1" ht="17">
      <c r="A29" s="22">
        <v>11</v>
      </c>
      <c r="B29" s="303" t="s">
        <v>48</v>
      </c>
      <c r="C29" s="27" t="s">
        <v>209</v>
      </c>
      <c r="D29" s="28">
        <v>1</v>
      </c>
      <c r="E29" s="28" t="s">
        <v>41</v>
      </c>
      <c r="F29" s="28">
        <v>44000</v>
      </c>
      <c r="G29" s="28">
        <v>1</v>
      </c>
      <c r="H29" s="28">
        <v>1</v>
      </c>
      <c r="I29" s="43">
        <f t="shared" si="0"/>
        <v>44000</v>
      </c>
    </row>
    <row r="30" spans="1:9" s="4" customFormat="1" ht="17">
      <c r="A30" s="29" t="s">
        <v>20</v>
      </c>
      <c r="B30" s="304"/>
      <c r="C30" s="27" t="s">
        <v>259</v>
      </c>
      <c r="D30" s="28">
        <v>1</v>
      </c>
      <c r="E30" s="28" t="s">
        <v>41</v>
      </c>
      <c r="F30" s="28">
        <v>37000</v>
      </c>
      <c r="G30" s="28">
        <v>1</v>
      </c>
      <c r="H30" s="28">
        <v>1</v>
      </c>
      <c r="I30" s="43">
        <f t="shared" si="0"/>
        <v>37000</v>
      </c>
    </row>
    <row r="31" spans="1:9" s="4" customFormat="1" ht="17">
      <c r="A31" s="29"/>
      <c r="B31" s="304"/>
      <c r="C31" s="27" t="s">
        <v>211</v>
      </c>
      <c r="D31" s="28">
        <v>1</v>
      </c>
      <c r="E31" s="28" t="s">
        <v>41</v>
      </c>
      <c r="F31" s="28">
        <v>3000</v>
      </c>
      <c r="G31" s="28">
        <v>1</v>
      </c>
      <c r="H31" s="28">
        <v>1</v>
      </c>
      <c r="I31" s="43">
        <f t="shared" si="0"/>
        <v>3000</v>
      </c>
    </row>
    <row r="32" spans="1:9" s="4" customFormat="1" ht="17">
      <c r="A32" s="29"/>
      <c r="B32" s="304"/>
      <c r="C32" s="27"/>
      <c r="D32" s="28">
        <v>1</v>
      </c>
      <c r="E32" s="28" t="s">
        <v>41</v>
      </c>
      <c r="F32" s="28">
        <v>0</v>
      </c>
      <c r="G32" s="28">
        <v>1</v>
      </c>
      <c r="H32" s="28">
        <v>1</v>
      </c>
      <c r="I32" s="43">
        <f t="shared" si="0"/>
        <v>0</v>
      </c>
    </row>
    <row r="33" spans="1:9" s="4" customFormat="1" ht="17">
      <c r="A33" s="29"/>
      <c r="B33" s="304"/>
      <c r="C33" s="27"/>
      <c r="D33" s="28">
        <v>1</v>
      </c>
      <c r="E33" s="28" t="s">
        <v>41</v>
      </c>
      <c r="F33" s="28">
        <v>0</v>
      </c>
      <c r="G33" s="28">
        <v>1</v>
      </c>
      <c r="H33" s="28">
        <v>1</v>
      </c>
      <c r="I33" s="43">
        <f t="shared" si="0"/>
        <v>0</v>
      </c>
    </row>
    <row r="34" spans="1:9" s="4" customFormat="1" ht="17">
      <c r="A34" s="29"/>
      <c r="B34" s="305"/>
      <c r="C34" s="27" t="s">
        <v>214</v>
      </c>
      <c r="D34" s="28">
        <v>1</v>
      </c>
      <c r="E34" s="28" t="s">
        <v>41</v>
      </c>
      <c r="F34" s="28">
        <v>3000</v>
      </c>
      <c r="G34" s="28">
        <v>1</v>
      </c>
      <c r="H34" s="28">
        <v>1</v>
      </c>
      <c r="I34" s="43">
        <f t="shared" si="0"/>
        <v>3000</v>
      </c>
    </row>
    <row r="35" spans="1:9" s="4" customFormat="1" ht="17">
      <c r="A35" s="29">
        <v>12</v>
      </c>
      <c r="B35" s="306" t="s">
        <v>215</v>
      </c>
      <c r="C35" s="27" t="s">
        <v>216</v>
      </c>
      <c r="D35" s="30">
        <v>2</v>
      </c>
      <c r="E35" s="23" t="s">
        <v>17</v>
      </c>
      <c r="F35" s="30">
        <v>1330</v>
      </c>
      <c r="G35" s="23">
        <v>1</v>
      </c>
      <c r="H35" s="23">
        <v>2</v>
      </c>
      <c r="I35" s="43">
        <f t="shared" si="0"/>
        <v>5320</v>
      </c>
    </row>
    <row r="36" spans="1:9" s="4" customFormat="1" ht="17">
      <c r="A36" s="29" t="s">
        <v>20</v>
      </c>
      <c r="B36" s="307"/>
      <c r="C36" s="27" t="s">
        <v>217</v>
      </c>
      <c r="D36" s="28">
        <v>2</v>
      </c>
      <c r="E36" s="23" t="s">
        <v>17</v>
      </c>
      <c r="F36" s="28">
        <v>1810</v>
      </c>
      <c r="G36" s="28">
        <v>1</v>
      </c>
      <c r="H36" s="28">
        <v>2</v>
      </c>
      <c r="I36" s="43">
        <f t="shared" si="0"/>
        <v>7240</v>
      </c>
    </row>
    <row r="37" spans="1:9" s="4" customFormat="1" ht="17">
      <c r="A37" s="29"/>
      <c r="B37" s="307"/>
      <c r="C37" s="27" t="s">
        <v>218</v>
      </c>
      <c r="D37" s="28">
        <v>2</v>
      </c>
      <c r="E37" s="23" t="s">
        <v>17</v>
      </c>
      <c r="F37" s="28">
        <v>1480</v>
      </c>
      <c r="G37" s="28">
        <v>1</v>
      </c>
      <c r="H37" s="28">
        <v>2</v>
      </c>
      <c r="I37" s="43">
        <f t="shared" si="0"/>
        <v>5920</v>
      </c>
    </row>
    <row r="38" spans="1:9" s="4" customFormat="1" ht="17">
      <c r="A38" s="29"/>
      <c r="B38" s="307"/>
      <c r="C38" s="27" t="s">
        <v>219</v>
      </c>
      <c r="D38" s="28">
        <v>2</v>
      </c>
      <c r="E38" s="23" t="s">
        <v>17</v>
      </c>
      <c r="F38" s="28"/>
      <c r="G38" s="28">
        <v>1</v>
      </c>
      <c r="H38" s="28">
        <v>2</v>
      </c>
      <c r="I38" s="43">
        <f t="shared" si="0"/>
        <v>0</v>
      </c>
    </row>
    <row r="39" spans="1:9" s="4" customFormat="1" ht="17">
      <c r="A39" s="29"/>
      <c r="B39" s="308"/>
      <c r="C39" s="27" t="s">
        <v>220</v>
      </c>
      <c r="D39" s="28">
        <v>2</v>
      </c>
      <c r="E39" s="23" t="s">
        <v>17</v>
      </c>
      <c r="F39" s="28"/>
      <c r="G39" s="28">
        <v>1</v>
      </c>
      <c r="H39" s="28">
        <v>2</v>
      </c>
      <c r="I39" s="43">
        <f t="shared" si="0"/>
        <v>0</v>
      </c>
    </row>
    <row r="40" spans="1:9" s="4" customFormat="1" ht="17">
      <c r="A40" s="29">
        <v>13</v>
      </c>
      <c r="B40" s="31" t="s">
        <v>221</v>
      </c>
      <c r="C40" s="32"/>
      <c r="D40" s="30">
        <v>2</v>
      </c>
      <c r="E40" s="30" t="s">
        <v>17</v>
      </c>
      <c r="F40" s="30">
        <v>50</v>
      </c>
      <c r="G40" s="30">
        <v>8</v>
      </c>
      <c r="H40" s="30">
        <v>3</v>
      </c>
      <c r="I40" s="43">
        <f t="shared" si="0"/>
        <v>2400</v>
      </c>
    </row>
    <row r="41" spans="1:9" s="4" customFormat="1" ht="17">
      <c r="A41" s="29">
        <v>14</v>
      </c>
      <c r="B41" s="31" t="s">
        <v>222</v>
      </c>
      <c r="C41" s="32"/>
      <c r="D41" s="30">
        <v>2</v>
      </c>
      <c r="E41" s="30" t="s">
        <v>17</v>
      </c>
      <c r="F41" s="30">
        <v>50</v>
      </c>
      <c r="G41" s="30">
        <v>8</v>
      </c>
      <c r="H41" s="30">
        <v>3</v>
      </c>
      <c r="I41" s="43">
        <f t="shared" si="0"/>
        <v>2400</v>
      </c>
    </row>
    <row r="42" spans="1:9" s="4" customFormat="1" ht="17">
      <c r="A42" s="29">
        <v>15</v>
      </c>
      <c r="B42" s="31" t="s">
        <v>223</v>
      </c>
      <c r="C42" s="32" t="s">
        <v>224</v>
      </c>
      <c r="D42" s="30">
        <v>2</v>
      </c>
      <c r="E42" s="30" t="s">
        <v>17</v>
      </c>
      <c r="F42" s="30">
        <v>300</v>
      </c>
      <c r="G42" s="30">
        <v>8</v>
      </c>
      <c r="H42" s="30">
        <v>3</v>
      </c>
      <c r="I42" s="43">
        <f t="shared" si="0"/>
        <v>14400</v>
      </c>
    </row>
    <row r="43" spans="1:9" s="4" customFormat="1" ht="17">
      <c r="A43" s="29">
        <v>16</v>
      </c>
      <c r="B43" s="32" t="s">
        <v>225</v>
      </c>
      <c r="C43" s="32" t="s">
        <v>224</v>
      </c>
      <c r="D43" s="30">
        <v>2</v>
      </c>
      <c r="E43" s="30" t="s">
        <v>17</v>
      </c>
      <c r="F43" s="30">
        <v>150</v>
      </c>
      <c r="G43" s="30">
        <v>4</v>
      </c>
      <c r="H43" s="30">
        <v>3</v>
      </c>
      <c r="I43" s="43">
        <f t="shared" si="0"/>
        <v>3600</v>
      </c>
    </row>
    <row r="44" spans="1:9" s="4" customFormat="1" ht="17">
      <c r="A44" s="29">
        <v>17</v>
      </c>
      <c r="B44" s="32" t="s">
        <v>226</v>
      </c>
      <c r="C44" s="32"/>
      <c r="D44" s="30">
        <v>2</v>
      </c>
      <c r="E44" s="30" t="s">
        <v>17</v>
      </c>
      <c r="F44" s="30">
        <v>200</v>
      </c>
      <c r="G44" s="30">
        <v>4</v>
      </c>
      <c r="H44" s="30">
        <v>3</v>
      </c>
      <c r="I44" s="43">
        <f t="shared" si="0"/>
        <v>4800</v>
      </c>
    </row>
    <row r="45" spans="1:9" s="4" customFormat="1" ht="17">
      <c r="A45" s="29">
        <v>18</v>
      </c>
      <c r="B45" s="32" t="s">
        <v>227</v>
      </c>
      <c r="C45" s="32" t="s">
        <v>228</v>
      </c>
      <c r="D45" s="30">
        <v>10</v>
      </c>
      <c r="E45" s="30" t="s">
        <v>17</v>
      </c>
      <c r="F45" s="30">
        <v>200</v>
      </c>
      <c r="G45" s="30">
        <v>2</v>
      </c>
      <c r="H45" s="30">
        <v>4</v>
      </c>
      <c r="I45" s="43">
        <f t="shared" si="0"/>
        <v>16000</v>
      </c>
    </row>
    <row r="46" spans="1:9" s="4" customFormat="1" ht="17">
      <c r="A46" s="29">
        <v>19</v>
      </c>
      <c r="B46" s="32" t="s">
        <v>229</v>
      </c>
      <c r="C46" s="32"/>
      <c r="D46" s="30">
        <v>1</v>
      </c>
      <c r="E46" s="30" t="s">
        <v>41</v>
      </c>
      <c r="F46" s="30">
        <v>1500</v>
      </c>
      <c r="G46" s="30">
        <v>2</v>
      </c>
      <c r="H46" s="30">
        <v>4</v>
      </c>
      <c r="I46" s="43">
        <f t="shared" si="0"/>
        <v>12000</v>
      </c>
    </row>
    <row r="47" spans="1:9" s="4" customFormat="1" ht="17">
      <c r="A47" s="29">
        <v>20</v>
      </c>
      <c r="B47" s="309" t="s">
        <v>230</v>
      </c>
      <c r="C47" s="27" t="s">
        <v>216</v>
      </c>
      <c r="D47" s="30">
        <v>2</v>
      </c>
      <c r="E47" s="30" t="s">
        <v>17</v>
      </c>
      <c r="F47" s="30">
        <v>730</v>
      </c>
      <c r="G47" s="30">
        <v>1</v>
      </c>
      <c r="H47" s="30">
        <v>1</v>
      </c>
      <c r="I47" s="43">
        <f t="shared" si="0"/>
        <v>1460</v>
      </c>
    </row>
    <row r="48" spans="1:9" s="4" customFormat="1" ht="15" customHeight="1">
      <c r="A48" s="29" t="s">
        <v>20</v>
      </c>
      <c r="B48" s="310"/>
      <c r="C48" s="27" t="s">
        <v>217</v>
      </c>
      <c r="D48" s="30">
        <v>2</v>
      </c>
      <c r="E48" s="30" t="s">
        <v>17</v>
      </c>
      <c r="F48" s="30">
        <v>509</v>
      </c>
      <c r="G48" s="30">
        <v>1</v>
      </c>
      <c r="H48" s="30">
        <v>1</v>
      </c>
      <c r="I48" s="43">
        <f t="shared" si="0"/>
        <v>1018</v>
      </c>
    </row>
    <row r="49" spans="1:9" s="4" customFormat="1" ht="15" customHeight="1">
      <c r="A49" s="29"/>
      <c r="B49" s="310"/>
      <c r="C49" s="27" t="s">
        <v>218</v>
      </c>
      <c r="D49" s="30">
        <v>2</v>
      </c>
      <c r="E49" s="30" t="s">
        <v>17</v>
      </c>
      <c r="F49" s="30">
        <v>369</v>
      </c>
      <c r="G49" s="30">
        <v>1</v>
      </c>
      <c r="H49" s="30">
        <v>1</v>
      </c>
      <c r="I49" s="43">
        <f t="shared" si="0"/>
        <v>738</v>
      </c>
    </row>
    <row r="50" spans="1:9" s="4" customFormat="1" ht="15" customHeight="1">
      <c r="A50" s="29"/>
      <c r="B50" s="310"/>
      <c r="C50" s="27" t="s">
        <v>219</v>
      </c>
      <c r="D50" s="30">
        <v>2</v>
      </c>
      <c r="E50" s="30" t="s">
        <v>17</v>
      </c>
      <c r="F50" s="30"/>
      <c r="G50" s="30">
        <v>1</v>
      </c>
      <c r="H50" s="30">
        <v>1</v>
      </c>
      <c r="I50" s="43">
        <f t="shared" si="0"/>
        <v>0</v>
      </c>
    </row>
    <row r="51" spans="1:9" s="4" customFormat="1" ht="15" customHeight="1">
      <c r="A51" s="29"/>
      <c r="B51" s="311"/>
      <c r="C51" s="27" t="s">
        <v>220</v>
      </c>
      <c r="D51" s="30">
        <v>2</v>
      </c>
      <c r="E51" s="30" t="s">
        <v>17</v>
      </c>
      <c r="F51" s="30"/>
      <c r="G51" s="30">
        <v>1</v>
      </c>
      <c r="H51" s="30">
        <v>1</v>
      </c>
      <c r="I51" s="43">
        <f t="shared" si="0"/>
        <v>0</v>
      </c>
    </row>
    <row r="52" spans="1:9" s="4" customFormat="1" ht="17">
      <c r="A52" s="29">
        <v>21</v>
      </c>
      <c r="B52" s="32" t="s">
        <v>231</v>
      </c>
      <c r="C52" s="32"/>
      <c r="D52" s="30">
        <v>2</v>
      </c>
      <c r="E52" s="30" t="s">
        <v>17</v>
      </c>
      <c r="F52" s="30">
        <v>100</v>
      </c>
      <c r="G52" s="30">
        <v>4</v>
      </c>
      <c r="H52" s="30">
        <v>4</v>
      </c>
      <c r="I52" s="43">
        <f t="shared" si="0"/>
        <v>3200</v>
      </c>
    </row>
    <row r="53" spans="1:9" s="3" customFormat="1">
      <c r="A53" s="318" t="s">
        <v>105</v>
      </c>
      <c r="B53" s="277"/>
      <c r="C53" s="23"/>
      <c r="D53" s="34"/>
      <c r="E53" s="23"/>
      <c r="F53" s="23"/>
      <c r="G53" s="23"/>
      <c r="H53" s="23"/>
      <c r="I53" s="44">
        <f>SUM(I20:I52)</f>
        <v>435696</v>
      </c>
    </row>
    <row r="54" spans="1:9" s="3" customFormat="1">
      <c r="A54" s="280" t="s">
        <v>91</v>
      </c>
      <c r="B54" s="246"/>
      <c r="C54" s="246"/>
      <c r="D54" s="246"/>
      <c r="E54" s="246"/>
      <c r="F54" s="246"/>
      <c r="G54" s="246"/>
      <c r="H54" s="246"/>
      <c r="I54" s="45">
        <f>SUM(I53)</f>
        <v>435696</v>
      </c>
    </row>
    <row r="55" spans="1:9">
      <c r="A55" s="35"/>
      <c r="B55" s="35"/>
      <c r="C55" s="36"/>
      <c r="D55" s="37"/>
      <c r="E55" s="37"/>
      <c r="F55" s="37"/>
      <c r="G55" s="37"/>
      <c r="H55" s="37"/>
      <c r="I55" s="46"/>
    </row>
    <row r="56" spans="1:9" s="3" customFormat="1">
      <c r="A56" s="278" t="s">
        <v>241</v>
      </c>
      <c r="B56" s="279"/>
      <c r="C56" s="279"/>
      <c r="D56" s="279"/>
      <c r="E56" s="279"/>
      <c r="F56" s="279"/>
      <c r="G56" s="279"/>
      <c r="H56" s="279"/>
      <c r="I56" s="279"/>
    </row>
    <row r="57" spans="1:9">
      <c r="A57" s="24">
        <v>1</v>
      </c>
      <c r="B57" s="24" t="s">
        <v>260</v>
      </c>
      <c r="C57" s="25"/>
      <c r="D57" s="26">
        <v>30</v>
      </c>
      <c r="E57" s="26" t="s">
        <v>119</v>
      </c>
      <c r="F57" s="26">
        <v>50</v>
      </c>
      <c r="G57" s="26">
        <v>3</v>
      </c>
      <c r="H57" s="26">
        <v>4</v>
      </c>
      <c r="I57" s="43">
        <f>D57*F57*G57*H57</f>
        <v>18000</v>
      </c>
    </row>
    <row r="58" spans="1:9">
      <c r="A58" s="24">
        <v>2</v>
      </c>
      <c r="B58" s="24" t="s">
        <v>261</v>
      </c>
      <c r="C58" s="25"/>
      <c r="D58" s="26">
        <v>4</v>
      </c>
      <c r="E58" s="26" t="s">
        <v>119</v>
      </c>
      <c r="F58" s="26">
        <v>300</v>
      </c>
      <c r="G58" s="26">
        <v>3</v>
      </c>
      <c r="H58" s="26">
        <v>4</v>
      </c>
      <c r="I58" s="43">
        <f t="shared" ref="I58:I68" si="1">D58*F58*G58*H58</f>
        <v>14400</v>
      </c>
    </row>
    <row r="59" spans="1:9" s="3" customFormat="1">
      <c r="A59" s="24">
        <v>3</v>
      </c>
      <c r="B59" s="19" t="s">
        <v>262</v>
      </c>
      <c r="C59" s="19" t="s">
        <v>263</v>
      </c>
      <c r="D59" s="17">
        <v>6</v>
      </c>
      <c r="E59" s="38" t="s">
        <v>264</v>
      </c>
      <c r="F59" s="39">
        <v>15</v>
      </c>
      <c r="G59" s="26">
        <v>3</v>
      </c>
      <c r="H59" s="26">
        <v>4</v>
      </c>
      <c r="I59" s="43">
        <f t="shared" si="1"/>
        <v>1080</v>
      </c>
    </row>
    <row r="60" spans="1:9" s="3" customFormat="1">
      <c r="A60" s="24">
        <v>4</v>
      </c>
      <c r="B60" s="19" t="s">
        <v>265</v>
      </c>
      <c r="C60" s="19" t="s">
        <v>265</v>
      </c>
      <c r="D60" s="17">
        <v>6</v>
      </c>
      <c r="E60" s="38" t="s">
        <v>266</v>
      </c>
      <c r="F60" s="39">
        <v>15</v>
      </c>
      <c r="G60" s="26">
        <v>3</v>
      </c>
      <c r="H60" s="26">
        <v>4</v>
      </c>
      <c r="I60" s="43">
        <f t="shared" si="1"/>
        <v>1080</v>
      </c>
    </row>
    <row r="61" spans="1:9" s="3" customFormat="1">
      <c r="A61" s="24">
        <v>5</v>
      </c>
      <c r="B61" s="19" t="s">
        <v>267</v>
      </c>
      <c r="C61" s="19" t="s">
        <v>268</v>
      </c>
      <c r="D61" s="17">
        <v>2</v>
      </c>
      <c r="E61" s="38" t="s">
        <v>26</v>
      </c>
      <c r="F61" s="39">
        <v>550</v>
      </c>
      <c r="G61" s="39">
        <v>1</v>
      </c>
      <c r="H61" s="26">
        <v>4</v>
      </c>
      <c r="I61" s="43">
        <f t="shared" si="1"/>
        <v>4400</v>
      </c>
    </row>
    <row r="62" spans="1:9">
      <c r="A62" s="24">
        <v>6</v>
      </c>
      <c r="B62" s="24" t="s">
        <v>269</v>
      </c>
      <c r="C62" s="25"/>
      <c r="D62" s="26">
        <v>12</v>
      </c>
      <c r="E62" s="26" t="s">
        <v>119</v>
      </c>
      <c r="F62" s="26">
        <v>80</v>
      </c>
      <c r="G62" s="26">
        <v>3</v>
      </c>
      <c r="H62" s="26">
        <v>4</v>
      </c>
      <c r="I62" s="43">
        <f t="shared" si="1"/>
        <v>11520</v>
      </c>
    </row>
    <row r="63" spans="1:9">
      <c r="A63" s="24">
        <v>7</v>
      </c>
      <c r="B63" s="24" t="s">
        <v>270</v>
      </c>
      <c r="C63" s="25"/>
      <c r="D63" s="26">
        <v>180</v>
      </c>
      <c r="E63" s="26" t="s">
        <v>17</v>
      </c>
      <c r="F63" s="26">
        <v>100</v>
      </c>
      <c r="G63" s="26">
        <v>1</v>
      </c>
      <c r="H63" s="26">
        <v>4</v>
      </c>
      <c r="I63" s="43">
        <f t="shared" si="1"/>
        <v>72000</v>
      </c>
    </row>
    <row r="64" spans="1:9">
      <c r="A64" s="24">
        <v>8</v>
      </c>
      <c r="B64" s="24" t="s">
        <v>271</v>
      </c>
      <c r="C64" s="25" t="s">
        <v>272</v>
      </c>
      <c r="D64" s="26">
        <v>1</v>
      </c>
      <c r="E64" s="26" t="s">
        <v>17</v>
      </c>
      <c r="F64" s="26">
        <v>2500</v>
      </c>
      <c r="G64" s="26">
        <v>1</v>
      </c>
      <c r="H64" s="26">
        <v>4</v>
      </c>
      <c r="I64" s="43">
        <f t="shared" si="1"/>
        <v>10000</v>
      </c>
    </row>
    <row r="65" spans="1:9" s="3" customFormat="1">
      <c r="A65" s="24">
        <v>9</v>
      </c>
      <c r="B65" s="47" t="s">
        <v>273</v>
      </c>
      <c r="C65" s="22" t="s">
        <v>274</v>
      </c>
      <c r="D65" s="34">
        <v>2</v>
      </c>
      <c r="E65" s="23" t="s">
        <v>17</v>
      </c>
      <c r="F65" s="39">
        <v>600</v>
      </c>
      <c r="G65" s="23">
        <v>3</v>
      </c>
      <c r="H65" s="26">
        <v>4</v>
      </c>
      <c r="I65" s="43">
        <f t="shared" si="1"/>
        <v>14400</v>
      </c>
    </row>
    <row r="66" spans="1:9" s="3" customFormat="1">
      <c r="A66" s="24">
        <v>10</v>
      </c>
      <c r="B66" s="47" t="s">
        <v>110</v>
      </c>
      <c r="C66" s="22" t="s">
        <v>111</v>
      </c>
      <c r="D66" s="34">
        <v>2</v>
      </c>
      <c r="E66" s="23" t="s">
        <v>17</v>
      </c>
      <c r="F66" s="39">
        <v>200</v>
      </c>
      <c r="G66" s="23">
        <v>3</v>
      </c>
      <c r="H66" s="26">
        <v>4</v>
      </c>
      <c r="I66" s="43">
        <f t="shared" si="1"/>
        <v>4800</v>
      </c>
    </row>
    <row r="67" spans="1:9" s="2" customFormat="1" ht="17">
      <c r="A67" s="24">
        <v>11</v>
      </c>
      <c r="B67" s="12" t="s">
        <v>114</v>
      </c>
      <c r="C67" s="19" t="s">
        <v>115</v>
      </c>
      <c r="D67" s="17">
        <v>1</v>
      </c>
      <c r="E67" s="38" t="s">
        <v>17</v>
      </c>
      <c r="F67" s="39">
        <v>0</v>
      </c>
      <c r="G67" s="23">
        <v>3</v>
      </c>
      <c r="H67" s="26">
        <v>4</v>
      </c>
      <c r="I67" s="43">
        <f t="shared" si="1"/>
        <v>0</v>
      </c>
    </row>
    <row r="68" spans="1:9" s="2" customFormat="1" ht="17">
      <c r="A68" s="24">
        <v>12</v>
      </c>
      <c r="B68" s="12" t="s">
        <v>116</v>
      </c>
      <c r="C68" s="19" t="s">
        <v>115</v>
      </c>
      <c r="D68" s="17">
        <v>1</v>
      </c>
      <c r="E68" s="38" t="s">
        <v>17</v>
      </c>
      <c r="F68" s="39">
        <v>0</v>
      </c>
      <c r="G68" s="23">
        <v>3</v>
      </c>
      <c r="H68" s="26">
        <v>4</v>
      </c>
      <c r="I68" s="43">
        <f t="shared" si="1"/>
        <v>0</v>
      </c>
    </row>
    <row r="69" spans="1:9" s="3" customFormat="1">
      <c r="A69" s="318" t="s">
        <v>105</v>
      </c>
      <c r="B69" s="277"/>
      <c r="C69" s="23"/>
      <c r="D69" s="34"/>
      <c r="E69" s="23"/>
      <c r="F69" s="23"/>
      <c r="G69" s="23"/>
      <c r="H69" s="23"/>
      <c r="I69" s="44">
        <f>SUM(I57:I68)</f>
        <v>151680</v>
      </c>
    </row>
    <row r="70" spans="1:9" s="3" customFormat="1">
      <c r="A70" s="280" t="s">
        <v>91</v>
      </c>
      <c r="B70" s="246"/>
      <c r="C70" s="246"/>
      <c r="D70" s="246"/>
      <c r="E70" s="246"/>
      <c r="F70" s="246"/>
      <c r="G70" s="246"/>
      <c r="H70" s="246"/>
      <c r="I70" s="45">
        <f>SUM(I69:I69)</f>
        <v>151680</v>
      </c>
    </row>
    <row r="71" spans="1:9">
      <c r="A71" s="35"/>
      <c r="B71" s="35"/>
      <c r="C71" s="36"/>
      <c r="D71" s="37"/>
      <c r="E71" s="37"/>
      <c r="F71" s="37"/>
      <c r="G71" s="37"/>
      <c r="H71" s="37"/>
      <c r="I71" s="46"/>
    </row>
    <row r="72" spans="1:9" s="1" customFormat="1">
      <c r="A72" s="288" t="s">
        <v>275</v>
      </c>
      <c r="B72" s="288"/>
      <c r="C72" s="288"/>
      <c r="D72" s="288"/>
      <c r="E72" s="288"/>
      <c r="F72" s="288"/>
      <c r="G72" s="288"/>
      <c r="H72" s="288"/>
      <c r="I72" s="288"/>
    </row>
    <row r="73" spans="1:9" s="1" customFormat="1">
      <c r="A73" s="48">
        <v>1</v>
      </c>
      <c r="B73" s="27" t="s">
        <v>276</v>
      </c>
      <c r="C73" s="27" t="s">
        <v>277</v>
      </c>
      <c r="D73" s="49">
        <v>1</v>
      </c>
      <c r="E73" s="27" t="s">
        <v>26</v>
      </c>
      <c r="F73" s="50">
        <v>100</v>
      </c>
      <c r="G73" s="49">
        <v>3</v>
      </c>
      <c r="H73" s="49">
        <v>4</v>
      </c>
      <c r="I73" s="57">
        <f>D73*F73*G73*H73</f>
        <v>1200</v>
      </c>
    </row>
    <row r="74" spans="1:9" s="1" customFormat="1">
      <c r="A74" s="48">
        <v>2</v>
      </c>
      <c r="B74" s="27" t="s">
        <v>278</v>
      </c>
      <c r="C74" s="27" t="s">
        <v>279</v>
      </c>
      <c r="D74" s="49">
        <v>1</v>
      </c>
      <c r="E74" s="27" t="s">
        <v>26</v>
      </c>
      <c r="F74" s="50">
        <v>500</v>
      </c>
      <c r="G74" s="49">
        <v>3</v>
      </c>
      <c r="H74" s="49">
        <v>4</v>
      </c>
      <c r="I74" s="57">
        <f>D74*F74*G74*H74</f>
        <v>6000</v>
      </c>
    </row>
    <row r="75" spans="1:9" s="5" customFormat="1">
      <c r="A75" s="284" t="s">
        <v>105</v>
      </c>
      <c r="B75" s="284"/>
      <c r="C75" s="51"/>
      <c r="D75" s="49"/>
      <c r="E75" s="27"/>
      <c r="F75" s="50"/>
      <c r="G75" s="49"/>
      <c r="H75" s="49"/>
      <c r="I75" s="57">
        <f>SUM(I73:I74)</f>
        <v>7200</v>
      </c>
    </row>
    <row r="76" spans="1:9" s="5" customFormat="1" ht="14.25" customHeight="1">
      <c r="A76" s="289" t="s">
        <v>91</v>
      </c>
      <c r="B76" s="289"/>
      <c r="C76" s="289"/>
      <c r="D76" s="289"/>
      <c r="E76" s="289"/>
      <c r="F76" s="289"/>
      <c r="G76" s="289"/>
      <c r="H76" s="289"/>
      <c r="I76" s="58">
        <f>SUM(I75:I75)</f>
        <v>7200</v>
      </c>
    </row>
    <row r="77" spans="1:9" s="1" customFormat="1" ht="7.5" customHeight="1">
      <c r="A77" s="52"/>
      <c r="B77" s="53"/>
      <c r="C77" s="53"/>
      <c r="D77" s="54"/>
      <c r="E77" s="53"/>
      <c r="F77" s="55"/>
      <c r="G77" s="53"/>
      <c r="H77" s="53"/>
      <c r="I77" s="59"/>
    </row>
    <row r="78" spans="1:9">
      <c r="C78" s="7">
        <v>3</v>
      </c>
      <c r="D78" s="56"/>
      <c r="E78" s="56"/>
      <c r="F78" s="56"/>
      <c r="G78" s="56"/>
      <c r="H78" s="56"/>
      <c r="I78" s="60"/>
    </row>
    <row r="79" spans="1:9">
      <c r="D79" s="56"/>
      <c r="E79" s="56"/>
      <c r="F79" s="56"/>
      <c r="G79" s="56"/>
      <c r="H79" s="56"/>
      <c r="I79" s="60"/>
    </row>
    <row r="80" spans="1:9">
      <c r="D80" s="56"/>
      <c r="E80" s="56"/>
      <c r="F80" s="56"/>
      <c r="G80" s="56"/>
      <c r="H80" s="56"/>
      <c r="I80" s="60"/>
    </row>
  </sheetData>
  <protectedRanges>
    <protectedRange sqref="E29:E40" name="Range1_1_2"/>
  </protectedRanges>
  <mergeCells count="47">
    <mergeCell ref="A70:H70"/>
    <mergeCell ref="A72:I72"/>
    <mergeCell ref="A75:B75"/>
    <mergeCell ref="A76:H76"/>
    <mergeCell ref="A17:A18"/>
    <mergeCell ref="B29:B34"/>
    <mergeCell ref="B35:B39"/>
    <mergeCell ref="B47:B51"/>
    <mergeCell ref="D17:D18"/>
    <mergeCell ref="E17:E18"/>
    <mergeCell ref="F17:F18"/>
    <mergeCell ref="I17:I18"/>
    <mergeCell ref="B17:C18"/>
    <mergeCell ref="G17:H18"/>
    <mergeCell ref="A19:I19"/>
    <mergeCell ref="A53:B53"/>
    <mergeCell ref="A54:H54"/>
    <mergeCell ref="A56:I56"/>
    <mergeCell ref="A69:B69"/>
    <mergeCell ref="A13:C13"/>
    <mergeCell ref="D13:I13"/>
    <mergeCell ref="A14:C14"/>
    <mergeCell ref="D14:I14"/>
    <mergeCell ref="A15:C15"/>
    <mergeCell ref="D15:I15"/>
    <mergeCell ref="A9:D9"/>
    <mergeCell ref="A11:C11"/>
    <mergeCell ref="D11:I11"/>
    <mergeCell ref="A12:C12"/>
    <mergeCell ref="D12:I12"/>
    <mergeCell ref="A7:B7"/>
    <mergeCell ref="C7:E7"/>
    <mergeCell ref="H7:I7"/>
    <mergeCell ref="A8:B8"/>
    <mergeCell ref="C8:E8"/>
    <mergeCell ref="H8:I8"/>
    <mergeCell ref="A5:B5"/>
    <mergeCell ref="C5:E5"/>
    <mergeCell ref="H5:I5"/>
    <mergeCell ref="A6:B6"/>
    <mergeCell ref="C6:E6"/>
    <mergeCell ref="H6:I6"/>
    <mergeCell ref="A2:I2"/>
    <mergeCell ref="A3:I3"/>
    <mergeCell ref="A4:B4"/>
    <mergeCell ref="C4:E4"/>
    <mergeCell ref="G4:I4"/>
  </mergeCells>
  <phoneticPr fontId="46" type="noConversion"/>
  <pageMargins left="0.75" right="0.75" top="1" bottom="1" header="0.5" footer="0.5"/>
  <pageSetup paperSize="9" scale="54" orientation="portrait" r:id="rId1"/>
  <headerFooter alignWithMargins="0">
    <oddFooter>&amp;L&amp;"微软雅黑,常规"上海爱彼思公关策划有限公司&amp;R&amp;"微软雅黑,常规"东风悦达.起亚 K5四城市试驾造价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2" master=""/>
  <rangeList sheetStid="2" master="">
    <arrUserId title="Range1_1_1_1" rangeCreator="" othersAccessPermission="edit"/>
    <arrUserId title="Range1_1_1" rangeCreator="" othersAccessPermission="edit"/>
    <arrUserId title="Range1_1" rangeCreator="" othersAccessPermission="edit"/>
  </rangeList>
  <rangeList sheetStid="3" master="">
    <arrUserId title="Range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SOW</vt:lpstr>
      <vt:lpstr>动态试车区域</vt:lpstr>
      <vt:lpstr>静态区域</vt:lpstr>
      <vt:lpstr>SOW!Print_Area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</dc:creator>
  <cp:lastModifiedBy>Amanda</cp:lastModifiedBy>
  <cp:lastPrinted>2023-02-07T02:52:13Z</cp:lastPrinted>
  <dcterms:created xsi:type="dcterms:W3CDTF">1996-12-17T01:32:00Z</dcterms:created>
  <dcterms:modified xsi:type="dcterms:W3CDTF">2023-02-07T06:16:39Z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A194E196615E48CEB13EC00300A62A2C</vt:lpwstr>
  </property>
</Properties>
</file>