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<sst xmlns="http://schemas.openxmlformats.org/spreadsheetml/2006/main" count="119" uniqueCount="97">
  <si>
    <t>【借款报销单】</t>
  </si>
  <si>
    <t>团号：HMJB-230705-SHH480</t>
  </si>
  <si>
    <t>会议日期：230727-230730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</si>
  <si>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</si>
  <si>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</si>
  <si>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</si>
  <si>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</si>
  <si>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</si>
  <si>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</si>
  <si>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</si>
  <si>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</si>
  <si>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</si>
  <si>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</si>
  <si>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</si>
  <si>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</si>
  <si>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</si>
  <si>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火车票-江苏常州</t>
  </si>
  <si>
    <t>可用项目：租车费、大交通、过路费、过桥费。
加油费（仅试驾活动可用，且只可使用活动当时当地的加油票）</t>
  </si>
  <si>
    <t>火车票-江苏苏州</t>
  </si>
  <si>
    <t>30日打车-常州火车站-家</t>
  </si>
  <si>
    <t>火车票-江苏扬州</t>
  </si>
  <si>
    <t>火车票</t>
  </si>
  <si>
    <t>27日打车-客户家-杭州东站</t>
  </si>
  <si>
    <t>30日金寨酒店-金寨站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</si>
  <si>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</si>
  <si>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</si>
  <si>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</si>
  <si>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</si>
  <si>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</si>
  <si>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</si>
  <si>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</si>
  <si>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</si>
  <si>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27日午餐费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</si>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</sst>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topLeftCell="A43" workbookViewId="0">
      <selection activeCell="J19" sqref="J19:J23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688</v>
      </c>
      <c r="G8" s="65">
        <v>0</v>
      </c>
      <c r="H8" s="65">
        <f t="shared" ref="H8:H13" si="0">F8+G8</f>
        <v>688</v>
      </c>
      <c r="I8" s="86" t="s">
        <v>16</v>
      </c>
      <c r="J8" s="87" t="s">
        <v>17</v>
      </c>
    </row>
    <row r="9" customHeight="1" spans="1:10">
      <c r="A9" s="62"/>
      <c r="B9" s="63"/>
      <c r="C9" s="64"/>
      <c r="D9" s="62"/>
      <c r="E9" s="64"/>
      <c r="F9" s="65">
        <v>834</v>
      </c>
      <c r="G9" s="65">
        <v>0</v>
      </c>
      <c r="H9" s="65">
        <f t="shared" si="0"/>
        <v>834</v>
      </c>
      <c r="I9" s="86" t="s">
        <v>18</v>
      </c>
      <c r="J9" s="88"/>
    </row>
    <row r="10" customHeight="1" spans="1:10">
      <c r="A10" s="62"/>
      <c r="B10" s="63"/>
      <c r="C10" s="64"/>
      <c r="D10" s="62"/>
      <c r="E10" s="64"/>
      <c r="F10" s="65">
        <v>71</v>
      </c>
      <c r="G10" s="65">
        <v>0</v>
      </c>
      <c r="H10" s="65">
        <f t="shared" si="0"/>
        <v>71</v>
      </c>
      <c r="I10" s="86" t="s">
        <v>19</v>
      </c>
      <c r="J10" s="88"/>
    </row>
    <row r="11" customHeight="1" spans="1:10">
      <c r="A11" s="62"/>
      <c r="B11" s="63"/>
      <c r="C11" s="64"/>
      <c r="D11" s="62"/>
      <c r="E11" s="64"/>
      <c r="F11" s="65">
        <v>1088</v>
      </c>
      <c r="G11" s="65">
        <v>0</v>
      </c>
      <c r="H11" s="65">
        <f t="shared" si="0"/>
        <v>1088</v>
      </c>
      <c r="I11" s="86" t="s">
        <v>20</v>
      </c>
      <c r="J11" s="88"/>
    </row>
    <row r="12" customHeight="1" spans="1:10">
      <c r="A12" s="62"/>
      <c r="B12" s="63"/>
      <c r="C12" s="64"/>
      <c r="D12" s="62"/>
      <c r="E12" s="64"/>
      <c r="F12" s="65">
        <v>2605</v>
      </c>
      <c r="G12" s="65">
        <v>0</v>
      </c>
      <c r="H12" s="65">
        <f t="shared" si="0"/>
        <v>2605</v>
      </c>
      <c r="I12" s="86" t="s">
        <v>21</v>
      </c>
      <c r="J12" s="88"/>
    </row>
    <row r="13" customHeight="1" spans="1:10">
      <c r="A13" s="62"/>
      <c r="B13" s="63"/>
      <c r="C13" s="64"/>
      <c r="D13" s="62"/>
      <c r="E13" s="64"/>
      <c r="F13" s="65">
        <v>60.21</v>
      </c>
      <c r="G13" s="65">
        <v>0</v>
      </c>
      <c r="H13" s="65">
        <f t="shared" si="0"/>
        <v>60.21</v>
      </c>
      <c r="I13" s="86" t="s">
        <v>22</v>
      </c>
      <c r="J13" s="88"/>
    </row>
    <row r="14" customHeight="1" spans="1:10">
      <c r="A14" s="62"/>
      <c r="B14" s="63"/>
      <c r="C14" s="64"/>
      <c r="D14" s="62"/>
      <c r="E14" s="64"/>
      <c r="F14" s="65">
        <v>33.67</v>
      </c>
      <c r="G14" s="65">
        <v>0</v>
      </c>
      <c r="H14" s="65">
        <f t="shared" ref="H14:H45" si="1">F14+G14</f>
        <v>33.67</v>
      </c>
      <c r="I14" s="86" t="s">
        <v>23</v>
      </c>
      <c r="J14" s="88"/>
    </row>
    <row r="15" s="51" customFormat="1" customHeight="1" spans="1:10">
      <c r="A15" s="66"/>
      <c r="B15" s="67" t="s">
        <v>24</v>
      </c>
      <c r="C15" s="68">
        <f>SUM(C8)</f>
        <v>0</v>
      </c>
      <c r="D15" s="68">
        <f>SUM(D8)</f>
        <v>1</v>
      </c>
      <c r="E15" s="68">
        <f>SUM(E8)</f>
        <v>0</v>
      </c>
      <c r="F15" s="69">
        <f>SUM(F8:F14)</f>
        <v>5379.88</v>
      </c>
      <c r="G15" s="69">
        <f>SUM(G8:G14)</f>
        <v>0</v>
      </c>
      <c r="H15" s="69">
        <f>SUM(H8:H14)</f>
        <v>5379.88</v>
      </c>
      <c r="I15" s="89"/>
      <c r="J15" s="90"/>
    </row>
    <row r="16" customHeight="1" spans="1:10">
      <c r="A16" s="70">
        <v>2</v>
      </c>
      <c r="B16" s="71" t="s">
        <v>25</v>
      </c>
      <c r="C16" s="72">
        <v>0</v>
      </c>
      <c r="D16" s="70">
        <v>1</v>
      </c>
      <c r="E16" s="72">
        <f t="shared" ref="E16:E47" si="2">C16*D16</f>
        <v>0</v>
      </c>
      <c r="F16" s="65">
        <v>0</v>
      </c>
      <c r="G16" s="65">
        <v>0</v>
      </c>
      <c r="H16" s="65">
        <f t="shared" si="1"/>
        <v>0</v>
      </c>
      <c r="I16" s="86"/>
      <c r="J16" s="87" t="s">
        <v>26</v>
      </c>
    </row>
    <row r="17" customHeight="1" spans="1:10">
      <c r="A17" s="73"/>
      <c r="B17" s="74"/>
      <c r="C17" s="75"/>
      <c r="D17" s="73"/>
      <c r="E17" s="75"/>
      <c r="F17" s="65">
        <v>0</v>
      </c>
      <c r="G17" s="65">
        <v>0</v>
      </c>
      <c r="H17" s="65">
        <f t="shared" ref="H17" si="3">F17+G17</f>
        <v>0</v>
      </c>
      <c r="I17" s="86"/>
      <c r="J17" s="88"/>
    </row>
    <row r="18" s="51" customFormat="1" customHeight="1" spans="1:10">
      <c r="A18" s="66"/>
      <c r="B18" s="67" t="s">
        <v>27</v>
      </c>
      <c r="C18" s="68">
        <f>SUM(C16)</f>
        <v>0</v>
      </c>
      <c r="D18" s="68">
        <f>SUM(D16)</f>
        <v>1</v>
      </c>
      <c r="E18" s="68">
        <f>SUM(E16)</f>
        <v>0</v>
      </c>
      <c r="F18" s="69">
        <f>SUM(F16:F17)</f>
        <v>0</v>
      </c>
      <c r="G18" s="69">
        <f>SUM(G16:G17)</f>
        <v>0</v>
      </c>
      <c r="H18" s="69">
        <f>SUM(H16:H17)</f>
        <v>0</v>
      </c>
      <c r="I18" s="89"/>
      <c r="J18" s="90"/>
    </row>
    <row r="19" customHeight="1" spans="1:10">
      <c r="A19" s="62">
        <v>3</v>
      </c>
      <c r="B19" s="63" t="s">
        <v>28</v>
      </c>
      <c r="C19" s="64">
        <v>0</v>
      </c>
      <c r="D19" s="62"/>
      <c r="E19" s="64">
        <f t="shared" si="2"/>
        <v>0</v>
      </c>
      <c r="F19" s="65">
        <v>0</v>
      </c>
      <c r="G19" s="65">
        <v>0</v>
      </c>
      <c r="H19" s="65">
        <f t="shared" si="1"/>
        <v>0</v>
      </c>
      <c r="I19" s="86"/>
      <c r="J19" s="91" t="s">
        <v>29</v>
      </c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1"/>
        <v>0</v>
      </c>
      <c r="I20" s="86"/>
      <c r="J20" s="92"/>
    </row>
    <row r="21" customHeight="1" spans="1:10">
      <c r="A21" s="62"/>
      <c r="B21" s="63"/>
      <c r="C21" s="64"/>
      <c r="D21" s="62"/>
      <c r="E21" s="64"/>
      <c r="F21" s="65">
        <v>0</v>
      </c>
      <c r="G21" s="65">
        <v>0</v>
      </c>
      <c r="H21" s="65">
        <f t="shared" si="1"/>
        <v>0</v>
      </c>
      <c r="I21" s="86"/>
      <c r="J21" s="92"/>
    </row>
    <row r="22" customHeight="1" spans="1:10">
      <c r="A22" s="62"/>
      <c r="B22" s="63"/>
      <c r="C22" s="64"/>
      <c r="D22" s="62"/>
      <c r="E22" s="64"/>
      <c r="F22" s="65">
        <v>0</v>
      </c>
      <c r="G22" s="65">
        <v>0</v>
      </c>
      <c r="H22" s="65">
        <f t="shared" si="1"/>
        <v>0</v>
      </c>
      <c r="I22" s="86"/>
      <c r="J22" s="92"/>
    </row>
    <row r="23" s="51" customFormat="1" customHeight="1" spans="1:10">
      <c r="A23" s="66"/>
      <c r="B23" s="67" t="s">
        <v>30</v>
      </c>
      <c r="C23" s="68">
        <f>SUM(C19)</f>
        <v>0</v>
      </c>
      <c r="D23" s="68">
        <f t="shared" ref="D23:E23" si="4">SUM(D19)</f>
        <v>0</v>
      </c>
      <c r="E23" s="68">
        <f t="shared" si="4"/>
        <v>0</v>
      </c>
      <c r="F23" s="69">
        <f>SUM(F19:F22)</f>
        <v>0</v>
      </c>
      <c r="G23" s="69">
        <f t="shared" ref="G23:H23" si="5">SUM(G19:G22)</f>
        <v>0</v>
      </c>
      <c r="H23" s="69">
        <f t="shared" si="5"/>
        <v>0</v>
      </c>
      <c r="I23" s="89"/>
      <c r="J23" s="93"/>
    </row>
    <row r="24" customHeight="1" spans="1:10">
      <c r="A24" s="62">
        <v>4</v>
      </c>
      <c r="B24" s="63" t="s">
        <v>31</v>
      </c>
      <c r="C24" s="64">
        <v>0</v>
      </c>
      <c r="D24" s="62">
        <v>1</v>
      </c>
      <c r="E24" s="64">
        <f t="shared" si="2"/>
        <v>0</v>
      </c>
      <c r="F24" s="65">
        <v>360</v>
      </c>
      <c r="G24" s="65">
        <v>0</v>
      </c>
      <c r="H24" s="65">
        <f t="shared" si="1"/>
        <v>360</v>
      </c>
      <c r="I24" s="94" t="s">
        <v>32</v>
      </c>
      <c r="J24" s="91" t="s">
        <v>33</v>
      </c>
    </row>
    <row r="25" customHeight="1" spans="1:10">
      <c r="A25" s="62"/>
      <c r="B25" s="63"/>
      <c r="C25" s="64"/>
      <c r="D25" s="62"/>
      <c r="E25" s="64"/>
      <c r="F25" s="65">
        <v>0</v>
      </c>
      <c r="G25" s="65">
        <v>0</v>
      </c>
      <c r="H25" s="65">
        <f t="shared" si="1"/>
        <v>0</v>
      </c>
      <c r="I25" s="86"/>
      <c r="J25" s="92"/>
    </row>
    <row r="26" s="51" customFormat="1" customHeight="1" spans="1:10">
      <c r="A26" s="66"/>
      <c r="B26" s="67" t="s">
        <v>34</v>
      </c>
      <c r="C26" s="68">
        <f>SUM(C24)</f>
        <v>0</v>
      </c>
      <c r="D26" s="68">
        <f t="shared" ref="D26:E26" si="6">SUM(D24)</f>
        <v>1</v>
      </c>
      <c r="E26" s="68">
        <f t="shared" si="6"/>
        <v>0</v>
      </c>
      <c r="F26" s="69">
        <f>SUM(F24:F25)</f>
        <v>360</v>
      </c>
      <c r="G26" s="69">
        <f t="shared" ref="G26:H26" si="7">SUM(G24:G25)</f>
        <v>0</v>
      </c>
      <c r="H26" s="69">
        <f t="shared" si="7"/>
        <v>360</v>
      </c>
      <c r="I26" s="89"/>
      <c r="J26" s="93"/>
    </row>
    <row r="27" customHeight="1" spans="1:10">
      <c r="A27" s="70">
        <v>5</v>
      </c>
      <c r="B27" s="71" t="s">
        <v>35</v>
      </c>
      <c r="C27" s="72">
        <v>0</v>
      </c>
      <c r="D27" s="70">
        <v>1</v>
      </c>
      <c r="E27" s="72">
        <f t="shared" si="2"/>
        <v>0</v>
      </c>
      <c r="F27" s="65">
        <v>0</v>
      </c>
      <c r="G27" s="65">
        <v>0</v>
      </c>
      <c r="H27" s="65">
        <f t="shared" si="1"/>
        <v>0</v>
      </c>
      <c r="I27" s="94"/>
      <c r="J27" s="87" t="s">
        <v>36</v>
      </c>
    </row>
    <row r="28" customHeight="1" spans="1:10">
      <c r="A28" s="73"/>
      <c r="B28" s="74"/>
      <c r="C28" s="75"/>
      <c r="D28" s="73"/>
      <c r="E28" s="75"/>
      <c r="F28" s="65">
        <v>0</v>
      </c>
      <c r="G28" s="65">
        <v>0</v>
      </c>
      <c r="H28" s="65">
        <f t="shared" ref="H28" si="8">F28+G28</f>
        <v>0</v>
      </c>
      <c r="I28" s="86"/>
      <c r="J28" s="88"/>
    </row>
    <row r="29" s="51" customFormat="1" customHeight="1" spans="1:10">
      <c r="A29" s="66"/>
      <c r="B29" s="67" t="s">
        <v>37</v>
      </c>
      <c r="C29" s="68">
        <f>SUM(C27)</f>
        <v>0</v>
      </c>
      <c r="D29" s="68">
        <f t="shared" ref="D29:E29" si="9">SUM(D27)</f>
        <v>1</v>
      </c>
      <c r="E29" s="68">
        <f t="shared" si="9"/>
        <v>0</v>
      </c>
      <c r="F29" s="69">
        <f>SUM(F27:F28)</f>
        <v>0</v>
      </c>
      <c r="G29" s="69">
        <f>SUM(G27:G28)</f>
        <v>0</v>
      </c>
      <c r="H29" s="69">
        <f t="shared" ref="H29" si="10">SUM(H27:H28)</f>
        <v>0</v>
      </c>
      <c r="I29" s="89"/>
      <c r="J29" s="90"/>
    </row>
    <row r="30" customHeight="1" spans="1:10">
      <c r="A30" s="62">
        <v>6</v>
      </c>
      <c r="B30" s="63" t="s">
        <v>38</v>
      </c>
      <c r="C30" s="64">
        <v>0</v>
      </c>
      <c r="D30" s="62">
        <v>1</v>
      </c>
      <c r="E30" s="64">
        <f t="shared" si="2"/>
        <v>0</v>
      </c>
      <c r="F30" s="65">
        <v>0</v>
      </c>
      <c r="G30" s="65">
        <v>0</v>
      </c>
      <c r="H30" s="65">
        <f t="shared" si="1"/>
        <v>0</v>
      </c>
      <c r="I30" s="86"/>
      <c r="J30" s="87" t="s">
        <v>39</v>
      </c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1"/>
        <v>0</v>
      </c>
      <c r="I31" s="86"/>
      <c r="J31" s="92"/>
    </row>
    <row r="32" customHeight="1" spans="1:10">
      <c r="A32" s="62"/>
      <c r="B32" s="63"/>
      <c r="C32" s="64"/>
      <c r="D32" s="62"/>
      <c r="E32" s="64"/>
      <c r="F32" s="65">
        <v>0</v>
      </c>
      <c r="G32" s="65">
        <v>0</v>
      </c>
      <c r="H32" s="65">
        <f t="shared" si="1"/>
        <v>0</v>
      </c>
      <c r="I32" s="86"/>
      <c r="J32" s="92"/>
    </row>
    <row r="33" customHeight="1" spans="1:10">
      <c r="A33" s="62"/>
      <c r="B33" s="63"/>
      <c r="C33" s="64"/>
      <c r="D33" s="62"/>
      <c r="E33" s="64"/>
      <c r="F33" s="65">
        <v>0</v>
      </c>
      <c r="G33" s="65">
        <v>0</v>
      </c>
      <c r="H33" s="65">
        <f t="shared" si="1"/>
        <v>0</v>
      </c>
      <c r="I33" s="86"/>
      <c r="J33" s="92"/>
    </row>
    <row r="34" s="51" customFormat="1" customHeight="1" spans="1:10">
      <c r="A34" s="66"/>
      <c r="B34" s="67" t="s">
        <v>40</v>
      </c>
      <c r="C34" s="68">
        <f>SUM(C30)</f>
        <v>0</v>
      </c>
      <c r="D34" s="68">
        <f t="shared" ref="D34:E34" si="11">SUM(D30)</f>
        <v>1</v>
      </c>
      <c r="E34" s="68">
        <f t="shared" si="11"/>
        <v>0</v>
      </c>
      <c r="F34" s="69">
        <f>SUM(F30:F33)</f>
        <v>0</v>
      </c>
      <c r="G34" s="69">
        <f t="shared" ref="G34:H34" si="12">SUM(G30:G33)</f>
        <v>0</v>
      </c>
      <c r="H34" s="69">
        <f t="shared" si="12"/>
        <v>0</v>
      </c>
      <c r="I34" s="89"/>
      <c r="J34" s="93"/>
    </row>
    <row r="35" customHeight="1" spans="1:10">
      <c r="A35" s="62">
        <v>7</v>
      </c>
      <c r="B35" s="63" t="s">
        <v>41</v>
      </c>
      <c r="C35" s="64">
        <v>0</v>
      </c>
      <c r="D35" s="62">
        <v>1</v>
      </c>
      <c r="E35" s="64">
        <f t="shared" si="2"/>
        <v>0</v>
      </c>
      <c r="F35" s="65">
        <v>0</v>
      </c>
      <c r="G35" s="65">
        <v>0</v>
      </c>
      <c r="H35" s="65">
        <f t="shared" si="1"/>
        <v>0</v>
      </c>
      <c r="I35" s="86"/>
      <c r="J35" s="95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1"/>
        <v>0</v>
      </c>
      <c r="I36" s="86"/>
      <c r="J36" s="96"/>
    </row>
    <row r="37" customHeight="1" spans="1:10">
      <c r="A37" s="62"/>
      <c r="B37" s="63"/>
      <c r="C37" s="64"/>
      <c r="D37" s="62"/>
      <c r="E37" s="64"/>
      <c r="F37" s="65">
        <v>0</v>
      </c>
      <c r="G37" s="65">
        <v>0</v>
      </c>
      <c r="H37" s="65">
        <f t="shared" si="1"/>
        <v>0</v>
      </c>
      <c r="I37" s="86"/>
      <c r="J37" s="96"/>
    </row>
    <row r="38" customHeight="1" spans="1:10">
      <c r="A38" s="62"/>
      <c r="B38" s="63"/>
      <c r="C38" s="64"/>
      <c r="D38" s="62"/>
      <c r="E38" s="64"/>
      <c r="F38" s="65">
        <v>0</v>
      </c>
      <c r="G38" s="65">
        <v>0</v>
      </c>
      <c r="H38" s="65">
        <f t="shared" si="1"/>
        <v>0</v>
      </c>
      <c r="I38" s="86"/>
      <c r="J38" s="96"/>
    </row>
    <row r="39" s="51" customFormat="1" customHeight="1" spans="1:10">
      <c r="A39" s="66"/>
      <c r="B39" s="67" t="s">
        <v>42</v>
      </c>
      <c r="C39" s="68">
        <f>SUM(C35)</f>
        <v>0</v>
      </c>
      <c r="D39" s="68">
        <f t="shared" ref="D39:E39" si="13">SUM(D35)</f>
        <v>1</v>
      </c>
      <c r="E39" s="68">
        <f t="shared" si="13"/>
        <v>0</v>
      </c>
      <c r="F39" s="69">
        <f>SUM(F35:F38)</f>
        <v>0</v>
      </c>
      <c r="G39" s="69">
        <f t="shared" ref="G39:H39" si="14">SUM(G35:G38)</f>
        <v>0</v>
      </c>
      <c r="H39" s="69">
        <f t="shared" si="14"/>
        <v>0</v>
      </c>
      <c r="I39" s="89"/>
      <c r="J39" s="97"/>
    </row>
    <row r="40" customHeight="1" spans="1:10">
      <c r="A40" s="62">
        <v>8</v>
      </c>
      <c r="B40" s="63" t="s">
        <v>43</v>
      </c>
      <c r="C40" s="64">
        <v>0</v>
      </c>
      <c r="D40" s="62">
        <v>1</v>
      </c>
      <c r="E40" s="64">
        <f t="shared" si="2"/>
        <v>0</v>
      </c>
      <c r="F40" s="65">
        <v>0</v>
      </c>
      <c r="G40" s="65">
        <v>0</v>
      </c>
      <c r="H40" s="65">
        <f t="shared" si="1"/>
        <v>0</v>
      </c>
      <c r="I40" s="86"/>
      <c r="J40" s="91" t="s">
        <v>44</v>
      </c>
    </row>
    <row r="41" customHeight="1" spans="1:10">
      <c r="A41" s="62"/>
      <c r="B41" s="63"/>
      <c r="C41" s="64"/>
      <c r="D41" s="62"/>
      <c r="E41" s="64"/>
      <c r="F41" s="65">
        <v>0</v>
      </c>
      <c r="G41" s="65">
        <v>0</v>
      </c>
      <c r="H41" s="65">
        <f t="shared" si="1"/>
        <v>0</v>
      </c>
      <c r="I41" s="86"/>
      <c r="J41" s="92"/>
    </row>
    <row r="42" s="51" customFormat="1" customHeight="1" spans="1:10">
      <c r="A42" s="66"/>
      <c r="B42" s="67" t="s">
        <v>45</v>
      </c>
      <c r="C42" s="68">
        <f>SUM(C40)</f>
        <v>0</v>
      </c>
      <c r="D42" s="68">
        <f t="shared" ref="D42:E42" si="15">SUM(D40)</f>
        <v>1</v>
      </c>
      <c r="E42" s="68">
        <f t="shared" si="15"/>
        <v>0</v>
      </c>
      <c r="F42" s="69">
        <f>SUM(F40:F41)</f>
        <v>0</v>
      </c>
      <c r="G42" s="69">
        <f t="shared" ref="G42:H42" si="16">SUM(G40:G41)</f>
        <v>0</v>
      </c>
      <c r="H42" s="69">
        <f t="shared" si="16"/>
        <v>0</v>
      </c>
      <c r="I42" s="89"/>
      <c r="J42" s="93"/>
    </row>
    <row r="43" customHeight="1" spans="1:10">
      <c r="A43" s="62">
        <v>9</v>
      </c>
      <c r="B43" s="63" t="s">
        <v>46</v>
      </c>
      <c r="C43" s="64">
        <v>0</v>
      </c>
      <c r="D43" s="62">
        <v>1</v>
      </c>
      <c r="E43" s="64">
        <f t="shared" si="2"/>
        <v>0</v>
      </c>
      <c r="F43" s="65">
        <v>0</v>
      </c>
      <c r="G43" s="65">
        <v>0</v>
      </c>
      <c r="H43" s="65">
        <f t="shared" si="1"/>
        <v>0</v>
      </c>
      <c r="I43" s="86"/>
      <c r="J43" s="87" t="s">
        <v>47</v>
      </c>
    </row>
    <row r="44" customHeight="1" spans="1:10">
      <c r="A44" s="62"/>
      <c r="B44" s="63"/>
      <c r="C44" s="64"/>
      <c r="D44" s="62"/>
      <c r="E44" s="64"/>
      <c r="F44" s="65">
        <v>0</v>
      </c>
      <c r="G44" s="65">
        <v>0</v>
      </c>
      <c r="H44" s="65">
        <f t="shared" si="1"/>
        <v>0</v>
      </c>
      <c r="I44" s="86"/>
      <c r="J44" s="88"/>
    </row>
    <row r="45" customHeight="1" spans="1:10">
      <c r="A45" s="62"/>
      <c r="B45" s="63"/>
      <c r="C45" s="64"/>
      <c r="D45" s="62"/>
      <c r="E45" s="64"/>
      <c r="F45" s="65">
        <v>0</v>
      </c>
      <c r="G45" s="65">
        <v>0</v>
      </c>
      <c r="H45" s="65">
        <f t="shared" si="1"/>
        <v>0</v>
      </c>
      <c r="I45" s="86"/>
      <c r="J45" s="88"/>
    </row>
    <row r="46" s="51" customFormat="1" customHeight="1" spans="1:10">
      <c r="A46" s="66"/>
      <c r="B46" s="67" t="s">
        <v>48</v>
      </c>
      <c r="C46" s="68">
        <f>SUM(C43)</f>
        <v>0</v>
      </c>
      <c r="D46" s="68">
        <f t="shared" ref="D46:E46" si="17">SUM(D43)</f>
        <v>1</v>
      </c>
      <c r="E46" s="68">
        <f t="shared" si="17"/>
        <v>0</v>
      </c>
      <c r="F46" s="69">
        <f>SUM(F43:F45)</f>
        <v>0</v>
      </c>
      <c r="G46" s="69">
        <f t="shared" ref="G46:H46" si="18">SUM(G43:G45)</f>
        <v>0</v>
      </c>
      <c r="H46" s="69">
        <f t="shared" si="18"/>
        <v>0</v>
      </c>
      <c r="I46" s="89"/>
      <c r="J46" s="90"/>
    </row>
    <row r="47" ht="14" spans="1:10">
      <c r="A47" s="70">
        <v>10</v>
      </c>
      <c r="B47" s="63" t="s">
        <v>49</v>
      </c>
      <c r="C47" s="64">
        <v>0</v>
      </c>
      <c r="D47" s="62">
        <v>1</v>
      </c>
      <c r="E47" s="64">
        <f t="shared" si="2"/>
        <v>0</v>
      </c>
      <c r="F47" s="65">
        <v>0</v>
      </c>
      <c r="G47" s="65">
        <v>0</v>
      </c>
      <c r="H47" s="65">
        <f>F47+G47</f>
        <v>0</v>
      </c>
      <c r="I47" s="98"/>
      <c r="J47" s="95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ref="H48:H53" si="19">F48+G48</f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6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customHeight="1" spans="1:10">
      <c r="A52" s="76"/>
      <c r="B52" s="63"/>
      <c r="C52" s="64"/>
      <c r="D52" s="62"/>
      <c r="E52" s="64"/>
      <c r="F52" s="65">
        <v>0</v>
      </c>
      <c r="G52" s="65">
        <v>0</v>
      </c>
      <c r="H52" s="65">
        <f t="shared" si="19"/>
        <v>0</v>
      </c>
      <c r="I52" s="86"/>
      <c r="J52" s="96"/>
    </row>
    <row r="53" customHeight="1" spans="1:10">
      <c r="A53" s="73"/>
      <c r="B53" s="63"/>
      <c r="C53" s="64"/>
      <c r="D53" s="62"/>
      <c r="E53" s="64"/>
      <c r="F53" s="65">
        <v>0</v>
      </c>
      <c r="G53" s="65">
        <v>0</v>
      </c>
      <c r="H53" s="65">
        <f t="shared" si="19"/>
        <v>0</v>
      </c>
      <c r="I53" s="86"/>
      <c r="J53" s="96"/>
    </row>
    <row r="54" s="51" customFormat="1" customHeight="1" spans="1:10">
      <c r="A54" s="66"/>
      <c r="B54" s="67" t="s">
        <v>50</v>
      </c>
      <c r="C54" s="68">
        <f>SUM(C47)</f>
        <v>0</v>
      </c>
      <c r="D54" s="68">
        <f t="shared" ref="D54:E54" si="20">SUM(D47)</f>
        <v>1</v>
      </c>
      <c r="E54" s="68">
        <f t="shared" si="20"/>
        <v>0</v>
      </c>
      <c r="F54" s="69">
        <f>SUM(F47:F53)</f>
        <v>0</v>
      </c>
      <c r="G54" s="69">
        <f t="shared" ref="G54:H54" si="21">SUM(G47:G53)</f>
        <v>0</v>
      </c>
      <c r="H54" s="69">
        <f t="shared" si="21"/>
        <v>0</v>
      </c>
      <c r="I54" s="89"/>
      <c r="J54" s="97"/>
    </row>
    <row r="55" customHeight="1" spans="1:10">
      <c r="A55" s="66"/>
      <c r="B55" s="67" t="s">
        <v>51</v>
      </c>
      <c r="C55" s="68">
        <f>SUM(C54,C46,C42,C39,C34,C29,C26,C23,C18,C15)</f>
        <v>0</v>
      </c>
      <c r="D55" s="68">
        <f t="shared" ref="D55:H55" si="22">SUM(D54,D46,D42,D39,D34,D29,D26,D23,D18,D15)</f>
        <v>9</v>
      </c>
      <c r="E55" s="68">
        <f t="shared" si="22"/>
        <v>0</v>
      </c>
      <c r="F55" s="69">
        <f t="shared" si="22"/>
        <v>5739.88</v>
      </c>
      <c r="G55" s="69">
        <f t="shared" si="22"/>
        <v>0</v>
      </c>
      <c r="H55" s="69">
        <f t="shared" si="22"/>
        <v>5739.88</v>
      </c>
      <c r="I55" s="89"/>
      <c r="J55" s="99"/>
    </row>
    <row r="59" customHeight="1" spans="1:9">
      <c r="A59" s="77" t="s">
        <v>52</v>
      </c>
      <c r="B59" s="78"/>
      <c r="C59" s="79" t="s">
        <v>53</v>
      </c>
      <c r="D59" s="79"/>
      <c r="E59" s="79" t="s">
        <v>54</v>
      </c>
      <c r="F59" s="79"/>
      <c r="G59" s="79" t="s">
        <v>55</v>
      </c>
      <c r="H59" s="79"/>
      <c r="I59" s="100" t="s">
        <v>56</v>
      </c>
    </row>
    <row r="60" customHeight="1" spans="1:9">
      <c r="A60" s="80">
        <f>E55</f>
        <v>0</v>
      </c>
      <c r="B60" s="81"/>
      <c r="C60" s="81">
        <f>H55</f>
        <v>5739.88</v>
      </c>
      <c r="D60" s="81"/>
      <c r="E60" s="81">
        <f>F55</f>
        <v>5739.88</v>
      </c>
      <c r="F60" s="81"/>
      <c r="G60" s="81">
        <f>G55</f>
        <v>0</v>
      </c>
      <c r="H60" s="81"/>
      <c r="I60" s="101">
        <f>A60-C60</f>
        <v>-5739.88</v>
      </c>
    </row>
    <row r="62" customHeight="1" spans="1:9">
      <c r="A62" s="82" t="s">
        <v>57</v>
      </c>
      <c r="B62" s="83"/>
      <c r="C62" s="84" t="s">
        <v>58</v>
      </c>
      <c r="D62" s="82"/>
      <c r="E62" s="82" t="s">
        <v>59</v>
      </c>
      <c r="F62" s="82"/>
      <c r="G62" s="82" t="s">
        <v>60</v>
      </c>
      <c r="H62" s="82"/>
      <c r="I62" s="83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4"/>
    <mergeCell ref="A16:A17"/>
    <mergeCell ref="A19:A22"/>
    <mergeCell ref="A24:A25"/>
    <mergeCell ref="A27:A28"/>
    <mergeCell ref="A30:A33"/>
    <mergeCell ref="A35:A38"/>
    <mergeCell ref="A40:A41"/>
    <mergeCell ref="A43:A45"/>
    <mergeCell ref="A47:A53"/>
    <mergeCell ref="B6:B7"/>
    <mergeCell ref="B8:B14"/>
    <mergeCell ref="B16:B17"/>
    <mergeCell ref="B19:B22"/>
    <mergeCell ref="B24:B25"/>
    <mergeCell ref="B27:B28"/>
    <mergeCell ref="B30:B33"/>
    <mergeCell ref="B35:B38"/>
    <mergeCell ref="B40:B41"/>
    <mergeCell ref="B43:B45"/>
    <mergeCell ref="B47:B53"/>
    <mergeCell ref="C8:C14"/>
    <mergeCell ref="C16:C17"/>
    <mergeCell ref="C19:C22"/>
    <mergeCell ref="C24:C25"/>
    <mergeCell ref="C27:C28"/>
    <mergeCell ref="C30:C33"/>
    <mergeCell ref="C35:C38"/>
    <mergeCell ref="C40:C41"/>
    <mergeCell ref="C43:C45"/>
    <mergeCell ref="C47:C53"/>
    <mergeCell ref="D8:D14"/>
    <mergeCell ref="D16:D17"/>
    <mergeCell ref="D19:D22"/>
    <mergeCell ref="D24:D25"/>
    <mergeCell ref="D27:D28"/>
    <mergeCell ref="D30:D33"/>
    <mergeCell ref="D35:D38"/>
    <mergeCell ref="D40:D41"/>
    <mergeCell ref="D43:D45"/>
    <mergeCell ref="D47:D53"/>
    <mergeCell ref="E8:E14"/>
    <mergeCell ref="E16:E17"/>
    <mergeCell ref="E19:E22"/>
    <mergeCell ref="E24:E25"/>
    <mergeCell ref="E27:E28"/>
    <mergeCell ref="E30:E33"/>
    <mergeCell ref="E35:E38"/>
    <mergeCell ref="E40:E41"/>
    <mergeCell ref="E43:E45"/>
    <mergeCell ref="E47:E53"/>
    <mergeCell ref="J4:J5"/>
    <mergeCell ref="J6:J7"/>
    <mergeCell ref="J8:J15"/>
    <mergeCell ref="J16:J18"/>
    <mergeCell ref="J19:J23"/>
    <mergeCell ref="J24:J26"/>
    <mergeCell ref="J27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61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62</v>
      </c>
      <c r="E5" s="6"/>
      <c r="F5" s="7" t="s">
        <v>63</v>
      </c>
      <c r="G5" s="7"/>
      <c r="H5" s="6" t="s">
        <v>64</v>
      </c>
      <c r="I5" s="5"/>
      <c r="J5" s="7" t="s">
        <v>65</v>
      </c>
      <c r="K5" s="36"/>
    </row>
    <row r="6" ht="20.1" customHeight="1" spans="2:11">
      <c r="B6" s="8"/>
      <c r="C6" s="9"/>
      <c r="D6" s="10" t="s">
        <v>66</v>
      </c>
      <c r="E6" s="10"/>
      <c r="F6" s="11" t="s">
        <v>67</v>
      </c>
      <c r="G6" s="11"/>
      <c r="H6" s="10" t="s">
        <v>68</v>
      </c>
      <c r="I6" s="9"/>
      <c r="J6" s="11" t="s">
        <v>69</v>
      </c>
      <c r="K6" s="37"/>
    </row>
    <row r="7" ht="20.1" customHeight="1" spans="2:11">
      <c r="B7" s="8"/>
      <c r="C7" s="9"/>
      <c r="D7" s="10" t="s">
        <v>70</v>
      </c>
      <c r="E7" s="10"/>
      <c r="F7" s="12">
        <v>43704</v>
      </c>
      <c r="G7" s="11"/>
      <c r="H7" s="10" t="s">
        <v>71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72</v>
      </c>
      <c r="I8" s="39"/>
      <c r="J8" s="16" t="s">
        <v>73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74</v>
      </c>
      <c r="E10" s="20" t="s">
        <v>75</v>
      </c>
      <c r="F10" s="21"/>
      <c r="G10" s="22" t="s">
        <v>76</v>
      </c>
      <c r="H10" s="21" t="s">
        <v>77</v>
      </c>
      <c r="I10" s="20" t="s">
        <v>78</v>
      </c>
      <c r="J10" s="21"/>
      <c r="K10" s="22" t="s">
        <v>79</v>
      </c>
    </row>
    <row r="11" ht="20.1" customHeight="1" spans="2:11">
      <c r="B11" s="23">
        <v>1</v>
      </c>
      <c r="C11" s="24"/>
      <c r="D11" s="25" t="s">
        <v>80</v>
      </c>
      <c r="E11" s="23" t="s">
        <v>81</v>
      </c>
      <c r="F11" s="24"/>
      <c r="G11" s="26">
        <v>0</v>
      </c>
      <c r="H11" s="26"/>
      <c r="I11" s="41"/>
      <c r="J11" s="42"/>
      <c r="K11" s="43" t="s">
        <v>82</v>
      </c>
    </row>
    <row r="12" ht="23" customHeight="1" spans="2:11">
      <c r="B12" s="23">
        <v>2</v>
      </c>
      <c r="C12" s="24"/>
      <c r="D12" s="27"/>
      <c r="E12" s="28" t="s">
        <v>83</v>
      </c>
      <c r="F12" s="28"/>
      <c r="G12" s="26">
        <v>0</v>
      </c>
      <c r="H12" s="26"/>
      <c r="I12" s="41"/>
      <c r="J12" s="42"/>
      <c r="K12" s="43" t="s">
        <v>82</v>
      </c>
    </row>
    <row r="13" ht="20.1" customHeight="1" spans="2:11">
      <c r="B13" s="23">
        <v>3</v>
      </c>
      <c r="C13" s="24"/>
      <c r="D13" s="27"/>
      <c r="E13" s="23" t="s">
        <v>84</v>
      </c>
      <c r="F13" s="24"/>
      <c r="G13" s="26">
        <v>0</v>
      </c>
      <c r="H13" s="26"/>
      <c r="I13" s="41"/>
      <c r="J13" s="42"/>
      <c r="K13" s="43" t="s">
        <v>82</v>
      </c>
    </row>
    <row r="14" ht="20.1" customHeight="1" spans="2:11">
      <c r="B14" s="23">
        <v>4</v>
      </c>
      <c r="C14" s="24"/>
      <c r="D14" s="27"/>
      <c r="E14" s="23" t="s">
        <v>85</v>
      </c>
      <c r="F14" s="24"/>
      <c r="G14" s="26">
        <v>0</v>
      </c>
      <c r="H14" s="26"/>
      <c r="I14" s="41"/>
      <c r="J14" s="42"/>
      <c r="K14" s="43" t="s">
        <v>86</v>
      </c>
    </row>
    <row r="15" ht="20.1" customHeight="1" spans="2:11">
      <c r="B15" s="23">
        <v>5</v>
      </c>
      <c r="C15" s="24"/>
      <c r="D15" s="25" t="s">
        <v>49</v>
      </c>
      <c r="E15" s="28" t="s">
        <v>87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51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77</v>
      </c>
      <c r="C20" s="22"/>
      <c r="D20" s="22"/>
      <c r="E20" s="22"/>
      <c r="F20" s="22"/>
      <c r="G20" s="22" t="s">
        <v>88</v>
      </c>
      <c r="H20" s="22"/>
      <c r="I20" s="22"/>
      <c r="J20" s="22"/>
      <c r="K20" s="22" t="s">
        <v>89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90</v>
      </c>
      <c r="C23" s="17"/>
      <c r="D23" s="17"/>
      <c r="E23" s="17"/>
      <c r="F23" s="17" t="s">
        <v>58</v>
      </c>
      <c r="G23" s="17" t="s">
        <v>91</v>
      </c>
      <c r="H23" s="17"/>
      <c r="I23" s="17"/>
      <c r="J23" s="17" t="s">
        <v>60</v>
      </c>
      <c r="K23" s="17"/>
    </row>
    <row r="26" ht="17.5" spans="1:11">
      <c r="A26" s="2" t="s">
        <v>92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62</v>
      </c>
      <c r="E28" s="6"/>
      <c r="F28" s="7" t="str">
        <f>F5</f>
        <v>王凤雨</v>
      </c>
      <c r="G28" s="7"/>
      <c r="H28" s="6" t="s">
        <v>64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66</v>
      </c>
      <c r="E29" s="10"/>
      <c r="F29" s="11" t="str">
        <f>F6</f>
        <v>北京</v>
      </c>
      <c r="G29" s="11"/>
      <c r="H29" s="10" t="s">
        <v>68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70</v>
      </c>
      <c r="E30" s="10"/>
      <c r="F30" s="12">
        <f>F7</f>
        <v>43704</v>
      </c>
      <c r="G30" s="11"/>
      <c r="H30" s="10" t="s">
        <v>71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72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93</v>
      </c>
      <c r="E33" s="28" t="s">
        <v>94</v>
      </c>
      <c r="F33" s="28"/>
      <c r="G33" s="26" t="s">
        <v>95</v>
      </c>
      <c r="H33" s="26" t="s">
        <v>96</v>
      </c>
      <c r="I33" s="26" t="s">
        <v>51</v>
      </c>
      <c r="J33" s="26"/>
      <c r="K33" s="49" t="s">
        <v>79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51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90</v>
      </c>
      <c r="C38" s="17"/>
      <c r="D38" s="17"/>
      <c r="E38" s="17"/>
      <c r="F38" s="17" t="s">
        <v>58</v>
      </c>
      <c r="G38" s="17" t="s">
        <v>91</v>
      </c>
      <c r="H38" s="17"/>
      <c r="I38" s="17"/>
      <c r="J38" s="17" t="s">
        <v>60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2023-09-18T07:24:37Z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21D37F31BECF44CAA414AD0052A88822_12</vt:lpwstr>
  </property>
</Properties>
</file>