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0D1D183A-EA28-4FEE-843D-C314E5A9BECF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" l="1"/>
  <c r="H21" i="2"/>
  <c r="G15" i="2" l="1"/>
  <c r="I38" i="2"/>
  <c r="I37" i="2"/>
  <c r="G17" i="2"/>
  <c r="G20" i="2"/>
  <c r="H16" i="2"/>
  <c r="B24" i="2" l="1"/>
  <c r="I19" i="2"/>
  <c r="G19" i="2" s="1"/>
  <c r="I18" i="2"/>
  <c r="H40" i="2"/>
  <c r="I40" i="2"/>
  <c r="J34" i="2"/>
  <c r="J33" i="2"/>
  <c r="F33" i="2"/>
  <c r="F32" i="2"/>
  <c r="F31" i="2"/>
  <c r="G16" i="2"/>
  <c r="G14" i="2"/>
  <c r="G13" i="2"/>
  <c r="G12" i="2"/>
  <c r="G11" i="2"/>
  <c r="G18" i="2" l="1"/>
  <c r="G24" i="2"/>
  <c r="G21" i="2"/>
  <c r="K24" i="2"/>
</calcChain>
</file>

<file path=xl/sharedStrings.xml><?xml version="1.0" encoding="utf-8"?>
<sst xmlns="http://schemas.openxmlformats.org/spreadsheetml/2006/main" count="76" uniqueCount="48">
  <si>
    <t>【员工差旅报销单】</t>
  </si>
  <si>
    <t>姓名: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</si>
  <si>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</si>
  <si>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</si>
  <si>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</si>
  <si>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</si>
  <si>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</si>
  <si>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</si>
  <si>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</si>
  <si>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</si>
  <si>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</si>
  <si>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</si>
  <si>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</si>
  <si>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</si>
  <si>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</si>
  <si>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</si>
  <si>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</si>
  <si>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</si>
  <si>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</si>
  <si>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</si>
  <si>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</si>
  <si>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</si>
  <si>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</si>
  <si>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</si>
  <si>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</si>
  <si>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</si>
  <si>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</si>
  <si>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</si>
  <si>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</si>
  <si>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</si>
  <si>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</si>
  <si>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</si>
  <si>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</si>
  <si>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</si>
  <si>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安黎欢</t>
    <phoneticPr fontId="8" type="noConversion"/>
  </si>
  <si>
    <t>项目经理</t>
    <phoneticPr fontId="8" type="noConversion"/>
  </si>
  <si>
    <t>HMEA-221107-HCB299</t>
    <phoneticPr fontId="8" type="noConversion"/>
  </si>
  <si>
    <t>2023.04.15-04.19</t>
    <phoneticPr fontId="8" type="noConversion"/>
  </si>
  <si>
    <t>2023.04.23</t>
    <phoneticPr fontId="8" type="noConversion"/>
  </si>
  <si>
    <t>4月16日餐费</t>
    <phoneticPr fontId="8" type="noConversion"/>
  </si>
  <si>
    <t>4月17日，安黎欢，仲岚餐费，65+46.3</t>
    <phoneticPr fontId="8" type="noConversion"/>
  </si>
  <si>
    <t>4月19日餐费，34.5+43.7</t>
    <phoneticPr fontId="8" type="noConversion"/>
  </si>
  <si>
    <t>4月18日仲岚，安黎欢餐费，70.9+25+44.7</t>
    <phoneticPr fontId="8" type="noConversion"/>
  </si>
  <si>
    <t>4月15日餐费，56.5+41+32.8</t>
    <phoneticPr fontId="8" type="noConversion"/>
  </si>
  <si>
    <t>详见打车明细</t>
    <phoneticPr fontId="8" type="noConversion"/>
  </si>
  <si>
    <t>上海</t>
    <phoneticPr fontId="8" type="noConversion"/>
  </si>
  <si>
    <t>4月15-16日</t>
    <phoneticPr fontId="8" type="noConversion"/>
  </si>
  <si>
    <t>4月17-19日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</si>
</sst>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9" fillId="3" borderId="8" xfId="2" applyFont="1" applyFill="1" applyBorder="1">
      <alignment vertical="center"/>
    </xf>
    <xf numFmtId="177" fontId="9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topLeftCell="A7" workbookViewId="0">
      <selection activeCell="I22" sqref="I22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8" width="10.6328125" customWidth="1"/>
    <col min="9" max="9" width="1" customWidth="1"/>
    <col min="10" max="10" width="10.6328125" customWidth="1"/>
    <col min="11" max="11" width="35.26953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2" t="s">
        <v>0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1</v>
      </c>
      <c r="E5" s="5"/>
      <c r="F5" s="57" t="s">
        <v>34</v>
      </c>
      <c r="G5" s="46"/>
      <c r="H5" s="5" t="s">
        <v>2</v>
      </c>
      <c r="I5" s="4"/>
      <c r="J5" s="57" t="s">
        <v>35</v>
      </c>
      <c r="K5" s="47"/>
    </row>
    <row r="6" spans="2:11" ht="20.149999999999999" customHeight="1" x14ac:dyDescent="0.25">
      <c r="B6" s="6"/>
      <c r="C6" s="7"/>
      <c r="D6" s="8" t="s">
        <v>4</v>
      </c>
      <c r="E6" s="8"/>
      <c r="F6" s="48" t="s">
        <v>5</v>
      </c>
      <c r="G6" s="48"/>
      <c r="H6" s="8" t="s">
        <v>6</v>
      </c>
      <c r="I6" s="7"/>
      <c r="J6" s="48" t="s">
        <v>7</v>
      </c>
      <c r="K6" s="49"/>
    </row>
    <row r="7" spans="2:11" ht="20.149999999999999" customHeight="1" x14ac:dyDescent="0.25">
      <c r="B7" s="6"/>
      <c r="C7" s="7"/>
      <c r="D7" s="8" t="s">
        <v>8</v>
      </c>
      <c r="E7" s="8"/>
      <c r="F7" s="55" t="s">
        <v>37</v>
      </c>
      <c r="G7" s="48"/>
      <c r="H7" s="8" t="s">
        <v>9</v>
      </c>
      <c r="I7" s="7"/>
      <c r="J7" s="55" t="s">
        <v>38</v>
      </c>
      <c r="K7" s="49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10</v>
      </c>
      <c r="I8" s="10"/>
      <c r="J8" s="56" t="s">
        <v>36</v>
      </c>
      <c r="K8" s="44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2" t="s">
        <v>11</v>
      </c>
      <c r="C10" s="34"/>
      <c r="D10" s="13" t="s">
        <v>12</v>
      </c>
      <c r="E10" s="32" t="s">
        <v>13</v>
      </c>
      <c r="F10" s="34"/>
      <c r="G10" s="15" t="s">
        <v>14</v>
      </c>
      <c r="H10" s="14" t="s">
        <v>15</v>
      </c>
      <c r="I10" s="32" t="s">
        <v>16</v>
      </c>
      <c r="J10" s="34"/>
      <c r="K10" s="15" t="s">
        <v>17</v>
      </c>
    </row>
    <row r="11" spans="2:11" ht="20.149999999999999" customHeight="1" x14ac:dyDescent="0.25">
      <c r="B11" s="53">
        <v>1</v>
      </c>
      <c r="C11" s="54"/>
      <c r="D11" s="37" t="s">
        <v>18</v>
      </c>
      <c r="E11" s="39" t="s">
        <v>19</v>
      </c>
      <c r="F11" s="39"/>
      <c r="G11" s="16">
        <f t="shared" ref="G11:G20" si="0">H11+I11</f>
        <v>184.4</v>
      </c>
      <c r="H11" s="16">
        <v>184.4</v>
      </c>
      <c r="I11" s="41"/>
      <c r="J11" s="42"/>
      <c r="K11" s="27" t="s">
        <v>44</v>
      </c>
    </row>
    <row r="12" spans="2:11" ht="20.149999999999999" customHeight="1" x14ac:dyDescent="0.25">
      <c r="B12" s="53">
        <v>2</v>
      </c>
      <c r="C12" s="54"/>
      <c r="D12" s="38"/>
      <c r="E12" s="39" t="s">
        <v>19</v>
      </c>
      <c r="F12" s="39"/>
      <c r="G12" s="16">
        <f t="shared" si="0"/>
        <v>88.57</v>
      </c>
      <c r="H12" s="16">
        <v>88.57</v>
      </c>
      <c r="I12" s="41"/>
      <c r="J12" s="42"/>
      <c r="K12" s="27" t="s">
        <v>44</v>
      </c>
    </row>
    <row r="13" spans="2:11" ht="20.149999999999999" customHeight="1" x14ac:dyDescent="0.25">
      <c r="B13" s="53">
        <v>3</v>
      </c>
      <c r="C13" s="54"/>
      <c r="D13" s="38"/>
      <c r="E13" s="39" t="s">
        <v>19</v>
      </c>
      <c r="F13" s="39"/>
      <c r="G13" s="16">
        <f t="shared" si="0"/>
        <v>27.31</v>
      </c>
      <c r="H13" s="16">
        <v>27.31</v>
      </c>
      <c r="I13" s="20"/>
      <c r="J13" s="21"/>
      <c r="K13" s="27" t="s">
        <v>44</v>
      </c>
    </row>
    <row r="14" spans="2:11" ht="20.149999999999999" customHeight="1" x14ac:dyDescent="0.25">
      <c r="B14" s="53">
        <v>4</v>
      </c>
      <c r="C14" s="54"/>
      <c r="D14" s="38"/>
      <c r="E14" s="39" t="s">
        <v>19</v>
      </c>
      <c r="F14" s="39"/>
      <c r="G14" s="16">
        <f t="shared" si="0"/>
        <v>17.489999999999998</v>
      </c>
      <c r="H14" s="16">
        <v>17.489999999999998</v>
      </c>
      <c r="I14" s="41"/>
      <c r="J14" s="42"/>
      <c r="K14" s="27" t="s">
        <v>44</v>
      </c>
    </row>
    <row r="15" spans="2:11" ht="20.149999999999999" customHeight="1" x14ac:dyDescent="0.25">
      <c r="B15" s="29"/>
      <c r="C15" s="30"/>
      <c r="D15" s="38"/>
      <c r="E15" s="39" t="s">
        <v>19</v>
      </c>
      <c r="F15" s="39"/>
      <c r="G15" s="16">
        <f t="shared" si="0"/>
        <v>37.840000000000003</v>
      </c>
      <c r="H15" s="16">
        <v>37.840000000000003</v>
      </c>
      <c r="I15" s="20"/>
      <c r="J15" s="21"/>
      <c r="K15" s="27" t="s">
        <v>44</v>
      </c>
    </row>
    <row r="16" spans="2:11" ht="20.149999999999999" customHeight="1" x14ac:dyDescent="0.25">
      <c r="B16" s="53">
        <v>5</v>
      </c>
      <c r="C16" s="54"/>
      <c r="D16" s="38"/>
      <c r="E16" s="53" t="s">
        <v>20</v>
      </c>
      <c r="F16" s="54"/>
      <c r="G16" s="16">
        <f t="shared" si="0"/>
        <v>130.30000000000001</v>
      </c>
      <c r="H16" s="28">
        <f>56.5+41</f>
        <v>97.5</v>
      </c>
      <c r="I16" s="41">
        <v>32.799999999999997</v>
      </c>
      <c r="J16" s="42"/>
      <c r="K16" s="27" t="s">
        <v>43</v>
      </c>
    </row>
    <row r="17" spans="1:11" ht="20.149999999999999" customHeight="1" x14ac:dyDescent="0.25">
      <c r="B17" s="53">
        <v>6</v>
      </c>
      <c r="C17" s="54"/>
      <c r="D17" s="38"/>
      <c r="E17" s="53" t="s">
        <v>20</v>
      </c>
      <c r="F17" s="54"/>
      <c r="G17" s="16">
        <f t="shared" si="0"/>
        <v>44.7</v>
      </c>
      <c r="H17" s="16"/>
      <c r="I17" s="41">
        <v>44.7</v>
      </c>
      <c r="J17" s="42"/>
      <c r="K17" s="27" t="s">
        <v>39</v>
      </c>
    </row>
    <row r="18" spans="1:11" ht="20.149999999999999" customHeight="1" x14ac:dyDescent="0.25">
      <c r="B18" s="53">
        <v>7</v>
      </c>
      <c r="C18" s="54"/>
      <c r="D18" s="38"/>
      <c r="E18" s="53" t="s">
        <v>20</v>
      </c>
      <c r="F18" s="54"/>
      <c r="G18" s="16">
        <f t="shared" si="0"/>
        <v>153.30000000000001</v>
      </c>
      <c r="H18" s="16">
        <v>42</v>
      </c>
      <c r="I18" s="41">
        <f>65+46.3</f>
        <v>111.3</v>
      </c>
      <c r="J18" s="42"/>
      <c r="K18" s="27" t="s">
        <v>40</v>
      </c>
    </row>
    <row r="19" spans="1:11" ht="20.149999999999999" customHeight="1" x14ac:dyDescent="0.25">
      <c r="B19" s="53">
        <v>8</v>
      </c>
      <c r="C19" s="54"/>
      <c r="D19" s="37" t="s">
        <v>21</v>
      </c>
      <c r="E19" s="53" t="s">
        <v>20</v>
      </c>
      <c r="F19" s="54"/>
      <c r="G19" s="16">
        <f t="shared" si="0"/>
        <v>140.60000000000002</v>
      </c>
      <c r="H19" s="16">
        <v>70.900000000000006</v>
      </c>
      <c r="I19" s="41">
        <f>25+44.7</f>
        <v>69.7</v>
      </c>
      <c r="J19" s="42"/>
      <c r="K19" s="27" t="s">
        <v>42</v>
      </c>
    </row>
    <row r="20" spans="1:11" ht="20.149999999999999" customHeight="1" x14ac:dyDescent="0.25">
      <c r="B20" s="53">
        <v>9</v>
      </c>
      <c r="C20" s="54"/>
      <c r="D20" s="38"/>
      <c r="E20" s="53" t="s">
        <v>20</v>
      </c>
      <c r="F20" s="54"/>
      <c r="G20" s="16">
        <f t="shared" si="0"/>
        <v>78.2</v>
      </c>
      <c r="H20" s="16">
        <v>34.5</v>
      </c>
      <c r="I20" s="41">
        <v>43.7</v>
      </c>
      <c r="J20" s="42"/>
      <c r="K20" s="27" t="s">
        <v>41</v>
      </c>
    </row>
    <row r="21" spans="1:11" ht="20.149999999999999" customHeight="1" x14ac:dyDescent="0.25">
      <c r="B21" s="32" t="s">
        <v>22</v>
      </c>
      <c r="C21" s="33"/>
      <c r="D21" s="33"/>
      <c r="E21" s="33"/>
      <c r="F21" s="34"/>
      <c r="G21" s="17">
        <f>SUM(G11:G20)</f>
        <v>902.71000000000015</v>
      </c>
      <c r="H21" s="17">
        <f>SUM(H11:H20)</f>
        <v>600.51</v>
      </c>
      <c r="I21" s="35">
        <f>SUM(I11:J20)</f>
        <v>302.2</v>
      </c>
      <c r="J21" s="36"/>
      <c r="K21" s="22"/>
    </row>
    <row r="22" spans="1:11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23"/>
      <c r="K22" s="7"/>
    </row>
    <row r="23" spans="1:11" ht="20.149999999999999" customHeight="1" x14ac:dyDescent="0.25">
      <c r="B23" s="50" t="s">
        <v>15</v>
      </c>
      <c r="C23" s="50"/>
      <c r="D23" s="50"/>
      <c r="E23" s="50"/>
      <c r="F23" s="50"/>
      <c r="G23" s="50" t="s">
        <v>23</v>
      </c>
      <c r="H23" s="50"/>
      <c r="I23" s="50"/>
      <c r="J23" s="50"/>
      <c r="K23" s="15" t="s">
        <v>24</v>
      </c>
    </row>
    <row r="24" spans="1:11" ht="20.149999999999999" customHeight="1" x14ac:dyDescent="0.25">
      <c r="B24" s="51">
        <f>H21</f>
        <v>600.51</v>
      </c>
      <c r="C24" s="51"/>
      <c r="D24" s="51"/>
      <c r="E24" s="51"/>
      <c r="F24" s="51"/>
      <c r="G24" s="51">
        <f>I21</f>
        <v>302.2</v>
      </c>
      <c r="H24" s="51"/>
      <c r="I24" s="51"/>
      <c r="J24" s="51"/>
      <c r="K24" s="24">
        <f>SUM(B24:J24)</f>
        <v>902.71</v>
      </c>
    </row>
    <row r="25" spans="1:11" ht="20.149999999999999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0.149999999999999" customHeight="1" x14ac:dyDescent="0.25">
      <c r="B26" s="7" t="s">
        <v>25</v>
      </c>
      <c r="C26" s="7"/>
      <c r="D26" s="7"/>
      <c r="E26" s="7"/>
      <c r="F26" s="7" t="s">
        <v>26</v>
      </c>
      <c r="G26" s="7" t="s">
        <v>27</v>
      </c>
      <c r="H26" s="7"/>
      <c r="I26" s="7"/>
      <c r="J26" s="7" t="s">
        <v>28</v>
      </c>
      <c r="K26" s="7"/>
    </row>
    <row r="29" spans="1:11" ht="17.5" x14ac:dyDescent="0.25">
      <c r="A29" s="52" t="s">
        <v>29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1" spans="1:11" ht="20.149999999999999" customHeight="1" x14ac:dyDescent="0.25">
      <c r="B31" s="3"/>
      <c r="C31" s="4"/>
      <c r="D31" s="5" t="s">
        <v>1</v>
      </c>
      <c r="E31" s="5"/>
      <c r="F31" s="46" t="str">
        <f>F5</f>
        <v>安黎欢</v>
      </c>
      <c r="G31" s="46"/>
      <c r="H31" s="5" t="s">
        <v>2</v>
      </c>
      <c r="I31" s="4"/>
      <c r="J31" s="46" t="s">
        <v>3</v>
      </c>
      <c r="K31" s="47"/>
    </row>
    <row r="32" spans="1:11" ht="20.149999999999999" customHeight="1" x14ac:dyDescent="0.25">
      <c r="B32" s="6"/>
      <c r="C32" s="7"/>
      <c r="D32" s="8" t="s">
        <v>4</v>
      </c>
      <c r="E32" s="8"/>
      <c r="F32" s="48" t="str">
        <f>F6</f>
        <v>北京</v>
      </c>
      <c r="G32" s="48"/>
      <c r="H32" s="8" t="s">
        <v>6</v>
      </c>
      <c r="I32" s="7"/>
      <c r="J32" s="48" t="s">
        <v>7</v>
      </c>
      <c r="K32" s="49"/>
    </row>
    <row r="33" spans="2:11" ht="20.149999999999999" customHeight="1" x14ac:dyDescent="0.25">
      <c r="B33" s="6"/>
      <c r="C33" s="7"/>
      <c r="D33" s="8" t="s">
        <v>8</v>
      </c>
      <c r="E33" s="8"/>
      <c r="F33" s="48" t="str">
        <f>F7</f>
        <v>2023.04.15-04.19</v>
      </c>
      <c r="G33" s="48"/>
      <c r="H33" s="8" t="s">
        <v>9</v>
      </c>
      <c r="I33" s="7"/>
      <c r="J33" s="48" t="str">
        <f>J7</f>
        <v>2023.04.23</v>
      </c>
      <c r="K33" s="49"/>
    </row>
    <row r="34" spans="2:11" ht="20.149999999999999" customHeight="1" x14ac:dyDescent="0.25">
      <c r="B34" s="9"/>
      <c r="C34" s="10"/>
      <c r="D34" s="11"/>
      <c r="E34" s="11"/>
      <c r="F34" s="12"/>
      <c r="G34" s="12"/>
      <c r="H34" s="11" t="s">
        <v>10</v>
      </c>
      <c r="I34" s="10"/>
      <c r="J34" s="43" t="str">
        <f>J8</f>
        <v>HMEA-221107-HCB299</v>
      </c>
      <c r="K34" s="44"/>
    </row>
    <row r="35" spans="2:11" ht="20.149999999999999" customHeight="1" x14ac:dyDescent="0.25"/>
    <row r="36" spans="2:11" ht="20.149999999999999" customHeight="1" x14ac:dyDescent="0.25">
      <c r="B36" s="39"/>
      <c r="C36" s="39"/>
      <c r="D36" s="18" t="s">
        <v>30</v>
      </c>
      <c r="E36" s="39" t="s">
        <v>31</v>
      </c>
      <c r="F36" s="39"/>
      <c r="G36" s="16" t="s">
        <v>32</v>
      </c>
      <c r="H36" s="16" t="s">
        <v>33</v>
      </c>
      <c r="I36" s="45" t="s">
        <v>22</v>
      </c>
      <c r="J36" s="45"/>
      <c r="K36" s="25" t="s">
        <v>17</v>
      </c>
    </row>
    <row r="37" spans="2:11" ht="20.149999999999999" customHeight="1" x14ac:dyDescent="0.25">
      <c r="B37" s="39">
        <v>1</v>
      </c>
      <c r="C37" s="39"/>
      <c r="D37" s="31" t="s">
        <v>45</v>
      </c>
      <c r="E37" s="40" t="s">
        <v>46</v>
      </c>
      <c r="F37" s="39"/>
      <c r="G37" s="16">
        <v>200</v>
      </c>
      <c r="H37" s="16">
        <v>2</v>
      </c>
      <c r="I37" s="41">
        <f>G37*H37</f>
        <v>400</v>
      </c>
      <c r="J37" s="42"/>
      <c r="K37" s="26"/>
    </row>
    <row r="38" spans="2:11" ht="20.149999999999999" customHeight="1" x14ac:dyDescent="0.25">
      <c r="B38" s="39">
        <v>2</v>
      </c>
      <c r="C38" s="39"/>
      <c r="D38" s="18"/>
      <c r="E38" s="40" t="s">
        <v>47</v>
      </c>
      <c r="F38" s="39"/>
      <c r="G38" s="16">
        <v>100</v>
      </c>
      <c r="H38" s="16">
        <v>3</v>
      </c>
      <c r="I38" s="41">
        <f>G38*H38</f>
        <v>300</v>
      </c>
      <c r="J38" s="42"/>
      <c r="K38" s="26"/>
    </row>
    <row r="39" spans="2:11" ht="20.149999999999999" customHeight="1" x14ac:dyDescent="0.25">
      <c r="B39" s="39">
        <v>3</v>
      </c>
      <c r="C39" s="39"/>
      <c r="D39" s="18"/>
      <c r="E39" s="39"/>
      <c r="F39" s="39"/>
      <c r="G39" s="16"/>
      <c r="H39" s="16"/>
      <c r="I39" s="41"/>
      <c r="J39" s="42"/>
      <c r="K39" s="26"/>
    </row>
    <row r="40" spans="2:11" ht="20.149999999999999" customHeight="1" x14ac:dyDescent="0.25">
      <c r="B40" s="32" t="s">
        <v>22</v>
      </c>
      <c r="C40" s="33"/>
      <c r="D40" s="33"/>
      <c r="E40" s="33"/>
      <c r="F40" s="34"/>
      <c r="G40" s="17"/>
      <c r="H40" s="17">
        <f>SUM(H22:H39)</f>
        <v>5</v>
      </c>
      <c r="I40" s="35">
        <f>SUM(I37:J39)</f>
        <v>700</v>
      </c>
      <c r="J40" s="36"/>
      <c r="K40" s="22"/>
    </row>
    <row r="41" spans="2:11" ht="20.149999999999999" customHeight="1" x14ac:dyDescent="0.25">
      <c r="B41" s="7" t="s">
        <v>25</v>
      </c>
      <c r="C41" s="7"/>
      <c r="D41" s="7"/>
      <c r="E41" s="7"/>
      <c r="F41" s="7" t="s">
        <v>26</v>
      </c>
      <c r="G41" s="7" t="s">
        <v>27</v>
      </c>
      <c r="H41" s="7"/>
      <c r="I41" s="7"/>
      <c r="J41" s="7" t="s">
        <v>28</v>
      </c>
      <c r="K41" s="7"/>
    </row>
  </sheetData>
  <mergeCells count="68">
    <mergeCell ref="E15:F15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I14:J14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I37:J37"/>
    <mergeCell ref="F31:G31"/>
    <mergeCell ref="J31:K31"/>
    <mergeCell ref="F32:G32"/>
    <mergeCell ref="J32:K32"/>
    <mergeCell ref="F33:G33"/>
    <mergeCell ref="J33:K33"/>
    <mergeCell ref="B40:F40"/>
    <mergeCell ref="I40:J40"/>
    <mergeCell ref="D11:D18"/>
    <mergeCell ref="D19:D20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B37:C37"/>
    <mergeCell ref="E37:F37"/>
  </mergeCells>
  <phoneticPr fontId="8" type="noConversion"/>
  <pageMargins left="0.7" right="0.7" top="0.75" bottom="0.75" header="0.3" footer="0.3"/>
  <pageSetup paperSize="9" scale="91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2023-04-23T08:57:23Z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