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k0062\Desktop\"/>
    </mc:Choice>
  </mc:AlternateContent>
  <xr:revisionPtr revIDLastSave="0" documentId="8_{06A6ED21-3081-4772-8874-2B10F855E2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哈尔滨会议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8" l="1"/>
  <c r="H62" i="8"/>
  <c r="H61" i="8"/>
  <c r="M60" i="8"/>
  <c r="H60" i="8"/>
  <c r="N60" i="8" s="1"/>
  <c r="M59" i="8"/>
  <c r="H59" i="8"/>
  <c r="M58" i="8"/>
  <c r="H58" i="8"/>
  <c r="M50" i="8"/>
  <c r="H50" i="8"/>
  <c r="M49" i="8"/>
  <c r="H49" i="8"/>
  <c r="M48" i="8"/>
  <c r="H48" i="8"/>
  <c r="M47" i="8"/>
  <c r="H47" i="8"/>
  <c r="M43" i="8"/>
  <c r="H43" i="8"/>
  <c r="M42" i="8"/>
  <c r="H42" i="8"/>
  <c r="N42" i="8" s="1"/>
  <c r="M41" i="8"/>
  <c r="H41" i="8"/>
  <c r="M40" i="8"/>
  <c r="H40" i="8"/>
  <c r="M39" i="8"/>
  <c r="H39" i="8"/>
  <c r="N39" i="8" s="1"/>
  <c r="H35" i="8"/>
  <c r="H33" i="8"/>
  <c r="H32" i="8"/>
  <c r="M31" i="8"/>
  <c r="H31" i="8"/>
  <c r="M30" i="8"/>
  <c r="H30" i="8"/>
  <c r="M29" i="8"/>
  <c r="H29" i="8"/>
  <c r="M28" i="8"/>
  <c r="H28" i="8"/>
  <c r="M27" i="8"/>
  <c r="H27" i="8"/>
  <c r="M26" i="8"/>
  <c r="H26" i="8"/>
  <c r="M25" i="8"/>
  <c r="H25" i="8"/>
  <c r="M24" i="8"/>
  <c r="H24" i="8"/>
  <c r="M23" i="8"/>
  <c r="H23" i="8"/>
  <c r="H19" i="8"/>
  <c r="H18" i="8"/>
  <c r="H17" i="8"/>
  <c r="H16" i="8"/>
  <c r="H15" i="8"/>
  <c r="H14" i="8"/>
  <c r="H13" i="8"/>
  <c r="M12" i="8"/>
  <c r="H12" i="8"/>
  <c r="H11" i="8"/>
  <c r="H10" i="8"/>
  <c r="N12" i="8" l="1"/>
  <c r="H20" i="8"/>
  <c r="H36" i="8"/>
  <c r="N31" i="8"/>
  <c r="N26" i="8"/>
  <c r="N47" i="8"/>
  <c r="H63" i="8"/>
  <c r="N41" i="8"/>
  <c r="N29" i="8"/>
  <c r="H51" i="8"/>
  <c r="M63" i="8"/>
  <c r="N59" i="8"/>
  <c r="N23" i="8"/>
  <c r="N28" i="8"/>
  <c r="N50" i="8"/>
  <c r="N30" i="8"/>
  <c r="N25" i="8"/>
  <c r="N48" i="8"/>
  <c r="N27" i="8"/>
  <c r="H44" i="8"/>
  <c r="M44" i="8"/>
  <c r="N43" i="8"/>
  <c r="M51" i="8"/>
  <c r="N58" i="8"/>
  <c r="N49" i="8"/>
  <c r="N40" i="8"/>
  <c r="M36" i="8"/>
  <c r="N24" i="8"/>
  <c r="M20" i="8"/>
  <c r="G54" i="8" l="1"/>
  <c r="H54" i="8" s="1"/>
  <c r="H55" i="8" s="1"/>
  <c r="H64" i="8" s="1"/>
  <c r="N63" i="8"/>
  <c r="N51" i="8"/>
  <c r="N44" i="8"/>
  <c r="N36" i="8"/>
  <c r="N20" i="8"/>
  <c r="J54" i="8"/>
  <c r="M54" i="8" s="1"/>
  <c r="M55" i="8" s="1"/>
  <c r="M64" i="8" s="1"/>
  <c r="N54" i="8" l="1"/>
  <c r="N55" i="8" l="1"/>
  <c r="N64" i="8"/>
</calcChain>
</file>

<file path=xl/sharedStrings.xml><?xml version="1.0" encoding="utf-8"?>
<sst xmlns="http://schemas.openxmlformats.org/spreadsheetml/2006/main" count="263" uniqueCount="150">
  <si>
    <t>国内会议需求、报价、结算单</t>
  </si>
  <si>
    <r>
      <rPr>
        <sz val="10"/>
        <color indexed="9"/>
        <rFont val="宋体"/>
        <charset val="134"/>
      </rPr>
      <t>酒店内投影仪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charset val="134"/>
      </rPr>
      <t>流明以下</t>
    </r>
  </si>
  <si>
    <t>浦东机场－酒店（上海）</t>
  </si>
  <si>
    <t>酒店自助（含软饮）</t>
  </si>
  <si>
    <t>会议名称：</t>
  </si>
  <si>
    <t>ADHD数字疗法学术研讨会</t>
  </si>
  <si>
    <r>
      <t xml:space="preserve">  供应商名称:</t>
    </r>
    <r>
      <rPr>
        <b/>
        <u/>
        <sz val="10"/>
        <rFont val="黑体"/>
        <charset val="134"/>
      </rPr>
      <t xml:space="preserve">                      </t>
    </r>
  </si>
  <si>
    <t>康辉集团北京国际会议展览有限公司</t>
  </si>
  <si>
    <r>
      <rPr>
        <sz val="10"/>
        <color indexed="9"/>
        <rFont val="宋体"/>
        <charset val="134"/>
      </rPr>
      <t>酒店内投影仪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charset val="134"/>
      </rPr>
      <t>流明</t>
    </r>
  </si>
  <si>
    <t>虹桥机场－酒店（上海）</t>
  </si>
  <si>
    <t>酒店自助（不含软饮）</t>
  </si>
  <si>
    <t>会议地点：</t>
  </si>
  <si>
    <t>哈尔滨</t>
  </si>
  <si>
    <t xml:space="preserve">  联系人:</t>
  </si>
  <si>
    <t>王凤雨 15210370021 wangfengyu@cct.cn</t>
  </si>
  <si>
    <r>
      <rPr>
        <sz val="10"/>
        <color indexed="9"/>
        <rFont val="宋体"/>
        <charset val="134"/>
      </rPr>
      <t>酒店内投影仪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charset val="134"/>
      </rPr>
      <t>流明以上</t>
    </r>
  </si>
  <si>
    <t>火车站－酒店</t>
  </si>
  <si>
    <t>酒店圆桌</t>
  </si>
  <si>
    <t>会议时间：</t>
  </si>
  <si>
    <t xml:space="preserve">  报价有效期：</t>
  </si>
  <si>
    <t>2024.6.13</t>
  </si>
  <si>
    <r>
      <rPr>
        <sz val="10"/>
        <color indexed="9"/>
        <rFont val="宋体"/>
        <charset val="134"/>
      </rPr>
      <t>外带投影仪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charset val="134"/>
      </rPr>
      <t>流明以下</t>
    </r>
  </si>
  <si>
    <t>机场－酒店（其他城市）</t>
  </si>
  <si>
    <t>外出用餐</t>
  </si>
  <si>
    <t>参加人数：</t>
  </si>
  <si>
    <t xml:space="preserve">  实际参会人数（结算时填写）：</t>
  </si>
  <si>
    <r>
      <rPr>
        <sz val="10"/>
        <color indexed="9"/>
        <rFont val="宋体"/>
        <charset val="134"/>
      </rPr>
      <t>外带投影仪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charset val="134"/>
      </rPr>
      <t>流明</t>
    </r>
  </si>
  <si>
    <t>市内接送</t>
  </si>
  <si>
    <t>会议类型：</t>
  </si>
  <si>
    <t>备注：蓝色区域由使用人填写，其他由供应商填写</t>
  </si>
  <si>
    <r>
      <rPr>
        <sz val="10"/>
        <color indexed="9"/>
        <rFont val="宋体"/>
        <charset val="134"/>
      </rPr>
      <t>外带投影仪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charset val="134"/>
      </rPr>
      <t>流明以上</t>
    </r>
  </si>
  <si>
    <t>项目</t>
  </si>
  <si>
    <t>报价</t>
  </si>
  <si>
    <t>实际结算</t>
  </si>
  <si>
    <t>序号</t>
  </si>
  <si>
    <t>项  目</t>
  </si>
  <si>
    <t>描   述</t>
  </si>
  <si>
    <t>数量</t>
  </si>
  <si>
    <t>次</t>
  </si>
  <si>
    <t>单位</t>
  </si>
  <si>
    <t>单价（RMB）</t>
  </si>
  <si>
    <r>
      <rPr>
        <b/>
        <sz val="10"/>
        <color indexed="9"/>
        <rFont val="黑体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charset val="134"/>
      </rPr>
      <t>计</t>
    </r>
  </si>
  <si>
    <t>备       注</t>
  </si>
  <si>
    <t>实际数量</t>
  </si>
  <si>
    <t>实际人数</t>
  </si>
  <si>
    <t>实际花费</t>
  </si>
  <si>
    <t>差额</t>
  </si>
  <si>
    <t>实际花费与报价差异说明</t>
  </si>
  <si>
    <t>A</t>
  </si>
  <si>
    <t>交通</t>
  </si>
  <si>
    <t>辆/趟</t>
  </si>
  <si>
    <r>
      <t xml:space="preserve">4座帕萨特或别克接送机机场  </t>
    </r>
    <r>
      <rPr>
        <sz val="9"/>
        <color rgb="FFFF0000"/>
        <rFont val="宋体"/>
        <charset val="134"/>
      </rPr>
      <t>哈尔滨机场-市内接送</t>
    </r>
  </si>
  <si>
    <r>
      <t xml:space="preserve">4座帕萨特或别克接送机机场  </t>
    </r>
    <r>
      <rPr>
        <sz val="9"/>
        <color rgb="FFFF0000"/>
        <rFont val="宋体"/>
        <charset val="134"/>
      </rPr>
      <t>哈尔滨火车站-市内接送</t>
    </r>
  </si>
  <si>
    <r>
      <t xml:space="preserve">4座帕萨特或别克接送机机场 </t>
    </r>
    <r>
      <rPr>
        <sz val="9"/>
        <color rgb="FFFF0000"/>
        <rFont val="宋体"/>
        <charset val="134"/>
      </rPr>
      <t>首都机场-市内接送</t>
    </r>
  </si>
  <si>
    <r>
      <t xml:space="preserve">4座帕萨特或别克接送机机场 </t>
    </r>
    <r>
      <rPr>
        <sz val="9"/>
        <color rgb="FFFF0000"/>
        <rFont val="宋体"/>
        <charset val="134"/>
      </rPr>
      <t>广州机场-市内接送</t>
    </r>
  </si>
  <si>
    <r>
      <t xml:space="preserve">4座帕萨特或别克接送机机场 </t>
    </r>
    <r>
      <rPr>
        <sz val="9"/>
        <color rgb="FFFF0000"/>
        <rFont val="宋体"/>
        <charset val="134"/>
      </rPr>
      <t>虹桥机场-市内接送</t>
    </r>
  </si>
  <si>
    <r>
      <t xml:space="preserve">4座帕萨特或别克接送机机场 </t>
    </r>
    <r>
      <rPr>
        <sz val="9"/>
        <color rgb="FFFF0000"/>
        <rFont val="宋体"/>
        <charset val="134"/>
      </rPr>
      <t>杭州机场-市内接送</t>
    </r>
  </si>
  <si>
    <r>
      <t xml:space="preserve">4座帕萨特或别克接送机 </t>
    </r>
    <r>
      <rPr>
        <sz val="9"/>
        <color rgb="FFFF0000"/>
        <rFont val="宋体"/>
        <charset val="134"/>
      </rPr>
      <t>南京机场-市内接送</t>
    </r>
  </si>
  <si>
    <r>
      <t xml:space="preserve">4座帕萨特或别克接送机机场 </t>
    </r>
    <r>
      <rPr>
        <sz val="9"/>
        <color rgb="FFFF0000"/>
        <rFont val="宋体"/>
        <charset val="134"/>
      </rPr>
      <t>长春机场-市内接送</t>
    </r>
  </si>
  <si>
    <r>
      <t xml:space="preserve">4座帕萨特或别克接送机 </t>
    </r>
    <r>
      <rPr>
        <sz val="9"/>
        <color rgb="FFFF0000"/>
        <rFont val="宋体"/>
        <charset val="134"/>
      </rPr>
      <t>长沙机场-市内接送</t>
    </r>
  </si>
  <si>
    <r>
      <t xml:space="preserve">4座帕萨特或别克接送机 </t>
    </r>
    <r>
      <rPr>
        <sz val="9"/>
        <color rgb="FFFF0000"/>
        <rFont val="宋体"/>
        <charset val="134"/>
      </rPr>
      <t>重庆机场-市内接送</t>
    </r>
  </si>
  <si>
    <t xml:space="preserve">    sub-total</t>
  </si>
  <si>
    <t>天数</t>
  </si>
  <si>
    <t>B</t>
  </si>
  <si>
    <t>酒店</t>
  </si>
  <si>
    <t>不需要报价</t>
  </si>
  <si>
    <t>B.1.1</t>
  </si>
  <si>
    <t>酒店名称1：</t>
  </si>
  <si>
    <t>普通大床房</t>
  </si>
  <si>
    <t>间/晚</t>
  </si>
  <si>
    <t>普通双床房</t>
  </si>
  <si>
    <t>行政大床房</t>
  </si>
  <si>
    <t>行政双床房</t>
  </si>
  <si>
    <t>套房</t>
  </si>
  <si>
    <t>B.1.2</t>
  </si>
  <si>
    <t>会议室1名称：</t>
  </si>
  <si>
    <t>面积：</t>
  </si>
  <si>
    <r>
      <rPr>
        <sz val="9"/>
        <color indexed="8"/>
        <rFont val="宋体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charset val="134"/>
      </rPr>
      <t>天</t>
    </r>
  </si>
  <si>
    <t>B.1.3</t>
  </si>
  <si>
    <t>会议包价1会场名称：</t>
  </si>
  <si>
    <t>人/天</t>
  </si>
  <si>
    <t>B.1.4</t>
  </si>
  <si>
    <t>投影仪</t>
  </si>
  <si>
    <t>台</t>
  </si>
  <si>
    <t>台/天</t>
  </si>
  <si>
    <t>B.1.5</t>
  </si>
  <si>
    <t>茶歇</t>
  </si>
  <si>
    <t>品种：几种点心+几种水果+几种软引</t>
  </si>
  <si>
    <t>B.1.6.</t>
  </si>
  <si>
    <t>其它</t>
  </si>
  <si>
    <t>KV设计及延展</t>
  </si>
  <si>
    <t>个</t>
  </si>
  <si>
    <t>X展架/易拉宝</t>
  </si>
  <si>
    <t>份/次</t>
  </si>
  <si>
    <t>1.2*2m</t>
  </si>
  <si>
    <t>人/次</t>
  </si>
  <si>
    <t>背景板 3*5m</t>
  </si>
  <si>
    <t>平米/次</t>
  </si>
  <si>
    <t>人数</t>
  </si>
  <si>
    <t>C</t>
  </si>
  <si>
    <t>团队活动（仅限内部会议）</t>
  </si>
  <si>
    <t>C.1</t>
  </si>
  <si>
    <t>拓展活动</t>
  </si>
  <si>
    <t>活动名称：</t>
  </si>
  <si>
    <t>人</t>
  </si>
  <si>
    <t>C.2</t>
  </si>
  <si>
    <t>景点门票1</t>
  </si>
  <si>
    <t>景点名称：</t>
  </si>
  <si>
    <t>C.3</t>
  </si>
  <si>
    <t>景点门票2</t>
  </si>
  <si>
    <t>C.4</t>
  </si>
  <si>
    <t>景点门票3</t>
  </si>
  <si>
    <t>C.5</t>
  </si>
  <si>
    <t>景点门票4</t>
  </si>
  <si>
    <t xml:space="preserve">  sub-total</t>
  </si>
  <si>
    <t>D</t>
  </si>
  <si>
    <t>用餐</t>
  </si>
  <si>
    <t>D.1</t>
  </si>
  <si>
    <t>晚餐</t>
  </si>
  <si>
    <t>6月20日 晚餐</t>
  </si>
  <si>
    <t>D.2</t>
  </si>
  <si>
    <t>午餐</t>
  </si>
  <si>
    <t>D.3</t>
  </si>
  <si>
    <t>D.4</t>
  </si>
  <si>
    <t>F</t>
  </si>
  <si>
    <t>服务费</t>
  </si>
  <si>
    <t>F.1</t>
  </si>
  <si>
    <t>服务费费率</t>
  </si>
  <si>
    <t>%</t>
  </si>
  <si>
    <t>G</t>
  </si>
  <si>
    <t>现场服务人员费用</t>
  </si>
  <si>
    <t>G.1</t>
  </si>
  <si>
    <t>全陪工作人员费用</t>
  </si>
  <si>
    <t>G.2</t>
  </si>
  <si>
    <t>接送机人员</t>
  </si>
  <si>
    <t>G.3</t>
  </si>
  <si>
    <t>地陪</t>
  </si>
  <si>
    <t>G.4</t>
  </si>
  <si>
    <t>全陪住宿</t>
  </si>
  <si>
    <t>G.5</t>
  </si>
  <si>
    <t>全陪交通</t>
  </si>
  <si>
    <t>北京-哈尔滨 往返机票</t>
  </si>
  <si>
    <t xml:space="preserve">    Grand-total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</si>
  <si>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</si>
  <si>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</si>
  <si>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宋体"/>
        <charset val="134"/>
      </rPr>
      <t>办人签字确认/</t>
    </r>
    <r>
      <rPr>
        <b/>
        <sz val="10"/>
        <rFont val="Arial"/>
        <family val="2"/>
      </rPr>
      <t xml:space="preserve">Sign Organizer:   </t>
    </r>
    <r>
      <rPr>
        <b/>
        <sz val="10"/>
        <rFont val="宋体"/>
        <charset val="134"/>
      </rPr>
      <t xml:space="preserve">                              </t>
    </r>
  </si>
  <si>
    <r>
      <rPr>
        <b/>
        <sz val="10"/>
        <rFont val="宋体"/>
        <charset val="134"/>
      </rPr>
      <t xml:space="preserve">主办人签字日期/Date of </t>
    </r>
    <r>
      <rPr>
        <b/>
        <sz val="10"/>
        <rFont val="Arial"/>
        <family val="2"/>
      </rPr>
      <t xml:space="preserve">Sign:                      </t>
    </r>
    <r>
      <rPr>
        <b/>
        <sz val="10"/>
        <rFont val="宋体"/>
        <charset val="134"/>
      </rPr>
      <t xml:space="preserve">                             </t>
    </r>
  </si>
  <si>
    <t>GL8 超时50元/小时，超公里数5元/公里
4座帕萨特超时50元/小时 ，超公里数5元/公里
奥迪超时80元/小时 ，超公里数8元/公里
22座中巴超时100元/小时 ，超公里数10元/公里
33座大巴超时100元/小时 ，超公里数10元/公里
45座大巴超时100元/小时 ，超公里数10元/公里
过路费、停车费实报实销</t>
    <phoneticPr fontId="13" type="noConversion"/>
  </si>
  <si>
    <t>会议桌卡</t>
    <phoneticPr fontId="13" type="noConversion"/>
  </si>
  <si>
    <t>个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</si>
</sst>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\¥* #,##0.00_ ;_ \¥* \-#,##0.00_ ;_ \¥* &quot;-&quot;??_ ;_ @_ "/>
    <numFmt numFmtId="177" formatCode="0.00_ "/>
    <numFmt numFmtId="178" formatCode="#,##0.00_ "/>
  </numFmts>
  <fonts count="35" x14ac:knownFonts="1">
    <font>
      <sz val="10"/>
      <name val="Arial"/>
      <charset val="134"/>
    </font>
    <font>
      <sz val="14"/>
      <name val="黑体"/>
      <charset val="134"/>
    </font>
    <font>
      <sz val="10"/>
      <name val="宋体"/>
      <charset val="134"/>
    </font>
    <font>
      <sz val="11"/>
      <name val="Arial"/>
      <family val="2"/>
    </font>
    <font>
      <b/>
      <sz val="14"/>
      <name val="宋体"/>
      <charset val="134"/>
    </font>
    <font>
      <b/>
      <sz val="14"/>
      <name val="Arial"/>
      <family val="2"/>
    </font>
    <font>
      <b/>
      <sz val="10"/>
      <name val="黑体"/>
      <charset val="134"/>
    </font>
    <font>
      <b/>
      <u/>
      <sz val="10"/>
      <name val="黑体"/>
      <charset val="134"/>
    </font>
    <font>
      <b/>
      <sz val="14"/>
      <color indexed="9"/>
      <name val="黑体"/>
      <charset val="134"/>
    </font>
    <font>
      <b/>
      <sz val="10"/>
      <color indexed="9"/>
      <name val="黑体"/>
      <charset val="134"/>
    </font>
    <font>
      <b/>
      <sz val="10"/>
      <color indexed="10"/>
      <name val="黑体"/>
      <charset val="134"/>
    </font>
    <font>
      <b/>
      <sz val="9"/>
      <name val="Arial"/>
      <family val="2"/>
    </font>
    <font>
      <b/>
      <sz val="9"/>
      <name val="宋体"/>
      <charset val="134"/>
    </font>
    <font>
      <sz val="9"/>
      <name val="Arial"/>
      <family val="2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family val="2"/>
    </font>
    <font>
      <u/>
      <sz val="10"/>
      <color theme="10"/>
      <name val="Arial"/>
      <family val="2"/>
    </font>
    <font>
      <sz val="10"/>
      <color indexed="9"/>
      <name val="宋体"/>
      <charset val="134"/>
    </font>
    <font>
      <sz val="10"/>
      <color indexed="9"/>
      <name val="Arial"/>
      <family val="2"/>
    </font>
    <font>
      <sz val="14"/>
      <color indexed="50"/>
      <name val="黑体"/>
      <charset val="134"/>
    </font>
    <font>
      <b/>
      <sz val="10"/>
      <name val="Arial"/>
      <family val="2"/>
    </font>
    <font>
      <sz val="9"/>
      <color rgb="FFFF0000"/>
      <name val="宋体"/>
      <charset val="134"/>
    </font>
    <font>
      <sz val="9"/>
      <color indexed="10"/>
      <name val="宋体"/>
      <charset val="134"/>
    </font>
    <font>
      <b/>
      <sz val="11"/>
      <name val="Arial"/>
      <family val="2"/>
    </font>
    <font>
      <b/>
      <sz val="10"/>
      <name val="宋体"/>
      <charset val="134"/>
    </font>
    <font>
      <sz val="9"/>
      <color indexed="10"/>
      <name val="Arial"/>
      <family val="2"/>
    </font>
    <font>
      <sz val="9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indexed="9"/>
      <name val="Times New Roman"/>
      <family val="1"/>
    </font>
    <font>
      <sz val="9"/>
      <color indexed="8"/>
      <name val="Times New Roman"/>
      <family val="1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43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9" fillId="0" borderId="0">
      <alignment vertical="center"/>
    </xf>
    <xf numFmtId="0" fontId="30" fillId="0" borderId="0">
      <alignment vertical="center"/>
    </xf>
    <xf numFmtId="43" fontId="29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1" fillId="2" borderId="0" xfId="5" applyFont="1" applyFill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5" applyFont="1">
      <alignment vertical="center"/>
    </xf>
    <xf numFmtId="0" fontId="7" fillId="3" borderId="2" xfId="5" applyFont="1" applyFill="1" applyBorder="1">
      <alignment vertical="center"/>
    </xf>
    <xf numFmtId="0" fontId="6" fillId="0" borderId="2" xfId="5" applyFont="1" applyBorder="1">
      <alignment vertical="center"/>
    </xf>
    <xf numFmtId="0" fontId="6" fillId="0" borderId="0" xfId="5" applyFont="1" applyAlignment="1">
      <alignment horizontal="left" vertical="center"/>
    </xf>
    <xf numFmtId="0" fontId="7" fillId="3" borderId="3" xfId="5" applyFont="1" applyFill="1" applyBorder="1" applyAlignment="1">
      <alignment horizontal="left" vertical="center"/>
    </xf>
    <xf numFmtId="0" fontId="6" fillId="0" borderId="3" xfId="5" applyFont="1" applyBorder="1" applyAlignment="1">
      <alignment horizontal="left" vertical="center"/>
    </xf>
    <xf numFmtId="58" fontId="6" fillId="3" borderId="3" xfId="5" applyNumberFormat="1" applyFont="1" applyFill="1" applyBorder="1" applyAlignment="1">
      <alignment horizontal="left" vertical="center"/>
    </xf>
    <xf numFmtId="0" fontId="6" fillId="3" borderId="3" xfId="5" applyFont="1" applyFill="1" applyBorder="1" applyAlignment="1">
      <alignment horizontal="left" vertical="center"/>
    </xf>
    <xf numFmtId="0" fontId="9" fillId="4" borderId="5" xfId="5" applyFont="1" applyFill="1" applyBorder="1" applyAlignment="1">
      <alignment horizontal="center" vertical="center"/>
    </xf>
    <xf numFmtId="0" fontId="9" fillId="4" borderId="6" xfId="5" applyFont="1" applyFill="1" applyBorder="1" applyAlignment="1">
      <alignment horizontal="center" vertical="center"/>
    </xf>
    <xf numFmtId="0" fontId="10" fillId="4" borderId="6" xfId="5" applyFont="1" applyFill="1" applyBorder="1" applyAlignment="1">
      <alignment horizontal="center" vertical="center"/>
    </xf>
    <xf numFmtId="0" fontId="11" fillId="0" borderId="7" xfId="5" applyFont="1" applyBorder="1" applyAlignment="1">
      <alignment horizontal="center" vertical="center"/>
    </xf>
    <xf numFmtId="0" fontId="12" fillId="0" borderId="9" xfId="5" applyFont="1" applyBorder="1" applyAlignment="1">
      <alignment horizontal="left" vertical="center"/>
    </xf>
    <xf numFmtId="0" fontId="13" fillId="0" borderId="10" xfId="5" applyFont="1" applyBorder="1" applyAlignment="1">
      <alignment horizontal="center" vertical="center"/>
    </xf>
    <xf numFmtId="0" fontId="14" fillId="0" borderId="1" xfId="5" applyFont="1" applyBorder="1">
      <alignment vertical="center"/>
    </xf>
    <xf numFmtId="0" fontId="13" fillId="3" borderId="1" xfId="5" applyFont="1" applyFill="1" applyBorder="1" applyAlignment="1">
      <alignment horizontal="center" vertical="center"/>
    </xf>
    <xf numFmtId="0" fontId="11" fillId="0" borderId="16" xfId="5" applyFont="1" applyBorder="1" applyAlignment="1">
      <alignment horizontal="left" vertical="center"/>
    </xf>
    <xf numFmtId="0" fontId="11" fillId="0" borderId="9" xfId="5" applyFont="1" applyBorder="1" applyAlignment="1">
      <alignment horizontal="left" vertical="center"/>
    </xf>
    <xf numFmtId="0" fontId="15" fillId="0" borderId="1" xfId="5" applyFont="1" applyBorder="1" applyAlignment="1">
      <alignment horizontal="left" vertical="center"/>
    </xf>
    <xf numFmtId="0" fontId="16" fillId="3" borderId="1" xfId="5" applyFont="1" applyFill="1" applyBorder="1" applyAlignment="1">
      <alignment horizontal="center" vertical="center"/>
    </xf>
    <xf numFmtId="0" fontId="15" fillId="0" borderId="17" xfId="5" applyFont="1" applyBorder="1" applyAlignment="1">
      <alignment horizontal="left" vertical="center" wrapText="1"/>
    </xf>
    <xf numFmtId="0" fontId="15" fillId="0" borderId="17" xfId="5" applyFont="1" applyBorder="1" applyAlignment="1">
      <alignment horizontal="left" vertical="center"/>
    </xf>
    <xf numFmtId="0" fontId="13" fillId="0" borderId="7" xfId="5" applyFont="1" applyBorder="1" applyAlignment="1">
      <alignment horizontal="center" vertical="center"/>
    </xf>
    <xf numFmtId="0" fontId="15" fillId="0" borderId="11" xfId="5" applyFont="1" applyBorder="1" applyAlignment="1">
      <alignment horizontal="left" vertical="center"/>
    </xf>
    <xf numFmtId="0" fontId="17" fillId="0" borderId="3" xfId="1" applyBorder="1" applyAlignment="1">
      <alignment horizontal="left" vertical="center"/>
    </xf>
    <xf numFmtId="0" fontId="1" fillId="0" borderId="0" xfId="5" applyFont="1" applyAlignment="1">
      <alignment horizontal="left" vertical="center"/>
    </xf>
    <xf numFmtId="0" fontId="14" fillId="0" borderId="1" xfId="5" applyFont="1" applyBorder="1" applyAlignment="1">
      <alignment horizontal="center" vertical="center"/>
    </xf>
    <xf numFmtId="4" fontId="13" fillId="0" borderId="1" xfId="5" applyNumberFormat="1" applyFont="1" applyBorder="1">
      <alignment vertical="center"/>
    </xf>
    <xf numFmtId="4" fontId="11" fillId="0" borderId="1" xfId="5" applyNumberFormat="1" applyFont="1" applyBorder="1">
      <alignment vertical="center"/>
    </xf>
    <xf numFmtId="0" fontId="15" fillId="0" borderId="1" xfId="5" applyFont="1" applyBorder="1" applyAlignment="1">
      <alignment horizontal="center" vertical="center"/>
    </xf>
    <xf numFmtId="40" fontId="16" fillId="0" borderId="1" xfId="5" applyNumberFormat="1" applyFont="1" applyBorder="1" applyAlignment="1">
      <alignment horizontal="right" vertical="center"/>
    </xf>
    <xf numFmtId="40" fontId="16" fillId="0" borderId="17" xfId="5" applyNumberFormat="1" applyFont="1" applyBorder="1" applyAlignment="1">
      <alignment horizontal="right" vertical="center"/>
    </xf>
    <xf numFmtId="0" fontId="18" fillId="5" borderId="0" xfId="5" applyFont="1" applyFill="1">
      <alignment vertical="center"/>
    </xf>
    <xf numFmtId="0" fontId="19" fillId="5" borderId="0" xfId="5" applyFont="1" applyFill="1">
      <alignment vertical="center"/>
    </xf>
    <xf numFmtId="0" fontId="20" fillId="0" borderId="0" xfId="5" applyFont="1" applyAlignment="1">
      <alignment horizontal="center" vertical="center"/>
    </xf>
    <xf numFmtId="0" fontId="9" fillId="4" borderId="19" xfId="5" applyFont="1" applyFill="1" applyBorder="1" applyAlignment="1">
      <alignment horizontal="center" vertical="center"/>
    </xf>
    <xf numFmtId="0" fontId="9" fillId="4" borderId="5" xfId="5" applyFont="1" applyFill="1" applyBorder="1" applyAlignment="1">
      <alignment horizontal="center" vertical="center" wrapText="1"/>
    </xf>
    <xf numFmtId="0" fontId="9" fillId="4" borderId="6" xfId="5" applyFont="1" applyFill="1" applyBorder="1" applyAlignment="1">
      <alignment horizontal="center" vertical="center" wrapText="1"/>
    </xf>
    <xf numFmtId="0" fontId="9" fillId="4" borderId="19" xfId="5" applyFont="1" applyFill="1" applyBorder="1">
      <alignment vertical="center"/>
    </xf>
    <xf numFmtId="0" fontId="0" fillId="0" borderId="7" xfId="5" applyFont="1" applyBorder="1">
      <alignment vertical="center"/>
    </xf>
    <xf numFmtId="0" fontId="0" fillId="0" borderId="17" xfId="5" applyFont="1" applyBorder="1">
      <alignment vertical="center"/>
    </xf>
    <xf numFmtId="0" fontId="0" fillId="0" borderId="1" xfId="5" applyFont="1" applyBorder="1">
      <alignment vertical="center"/>
    </xf>
    <xf numFmtId="0" fontId="14" fillId="0" borderId="8" xfId="5" applyFont="1" applyBorder="1" applyAlignment="1">
      <alignment horizontal="center" vertical="center"/>
    </xf>
    <xf numFmtId="0" fontId="21" fillId="0" borderId="7" xfId="5" applyFont="1" applyBorder="1">
      <alignment vertical="center"/>
    </xf>
    <xf numFmtId="0" fontId="21" fillId="0" borderId="17" xfId="5" applyFont="1" applyBorder="1">
      <alignment vertical="center"/>
    </xf>
    <xf numFmtId="0" fontId="21" fillId="0" borderId="1" xfId="5" applyFont="1" applyBorder="1">
      <alignment vertical="center"/>
    </xf>
    <xf numFmtId="0" fontId="9" fillId="4" borderId="23" xfId="5" applyFont="1" applyFill="1" applyBorder="1" applyAlignment="1">
      <alignment horizontal="center" vertical="center" wrapText="1"/>
    </xf>
    <xf numFmtId="0" fontId="2" fillId="0" borderId="7" xfId="5" applyFont="1" applyBorder="1" applyAlignment="1">
      <alignment vertical="center" wrapText="1"/>
    </xf>
    <xf numFmtId="0" fontId="2" fillId="0" borderId="17" xfId="5" applyFont="1" applyBorder="1" applyAlignment="1">
      <alignment vertical="center" wrapText="1"/>
    </xf>
    <xf numFmtId="0" fontId="14" fillId="0" borderId="1" xfId="5" applyFont="1" applyBorder="1" applyAlignment="1">
      <alignment horizontal="left" vertical="center"/>
    </xf>
    <xf numFmtId="0" fontId="22" fillId="0" borderId="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left" vertical="center" wrapText="1"/>
    </xf>
    <xf numFmtId="0" fontId="15" fillId="0" borderId="1" xfId="5" applyFont="1" applyBorder="1" applyAlignment="1">
      <alignment horizontal="center" vertical="center" wrapText="1"/>
    </xf>
    <xf numFmtId="0" fontId="18" fillId="0" borderId="0" xfId="5" applyFont="1">
      <alignment vertical="center"/>
    </xf>
    <xf numFmtId="0" fontId="0" fillId="0" borderId="0" xfId="5" applyFont="1">
      <alignment vertical="center"/>
    </xf>
    <xf numFmtId="0" fontId="9" fillId="4" borderId="24" xfId="5" applyFont="1" applyFill="1" applyBorder="1" applyAlignment="1">
      <alignment horizontal="center" vertical="center"/>
    </xf>
    <xf numFmtId="2" fontId="0" fillId="0" borderId="1" xfId="5" applyNumberFormat="1" applyFont="1" applyBorder="1">
      <alignment vertical="center"/>
    </xf>
    <xf numFmtId="0" fontId="0" fillId="0" borderId="26" xfId="5" applyFont="1" applyBorder="1">
      <alignment vertical="center"/>
    </xf>
    <xf numFmtId="2" fontId="21" fillId="0" borderId="1" xfId="5" applyNumberFormat="1" applyFont="1" applyBorder="1">
      <alignment vertical="center"/>
    </xf>
    <xf numFmtId="0" fontId="21" fillId="0" borderId="26" xfId="5" applyFont="1" applyBorder="1">
      <alignment vertical="center"/>
    </xf>
    <xf numFmtId="0" fontId="23" fillId="0" borderId="1" xfId="5" applyFont="1" applyBorder="1" applyAlignment="1">
      <alignment horizontal="left" vertical="center"/>
    </xf>
    <xf numFmtId="0" fontId="24" fillId="0" borderId="8" xfId="5" applyFont="1" applyBorder="1">
      <alignment vertical="center"/>
    </xf>
    <xf numFmtId="0" fontId="24" fillId="0" borderId="9" xfId="5" applyFont="1" applyBorder="1">
      <alignment vertical="center"/>
    </xf>
    <xf numFmtId="0" fontId="21" fillId="0" borderId="9" xfId="5" applyFont="1" applyBorder="1" applyAlignment="1">
      <alignment horizontal="left" vertical="center"/>
    </xf>
    <xf numFmtId="0" fontId="25" fillId="0" borderId="9" xfId="5" applyFont="1" applyBorder="1">
      <alignment vertical="center"/>
    </xf>
    <xf numFmtId="0" fontId="25" fillId="0" borderId="30" xfId="5" applyFont="1" applyBorder="1">
      <alignment vertical="center"/>
    </xf>
    <xf numFmtId="4" fontId="11" fillId="0" borderId="32" xfId="5" applyNumberFormat="1" applyFont="1" applyBorder="1">
      <alignment vertical="center"/>
    </xf>
    <xf numFmtId="4" fontId="11" fillId="0" borderId="17" xfId="5" applyNumberFormat="1" applyFont="1" applyBorder="1">
      <alignment vertical="center"/>
    </xf>
    <xf numFmtId="0" fontId="11" fillId="0" borderId="1" xfId="5" applyFont="1" applyBorder="1">
      <alignment vertical="center"/>
    </xf>
    <xf numFmtId="4" fontId="13" fillId="3" borderId="1" xfId="5" applyNumberFormat="1" applyFont="1" applyFill="1" applyBorder="1">
      <alignment vertical="center"/>
    </xf>
    <xf numFmtId="4" fontId="26" fillId="3" borderId="1" xfId="5" applyNumberFormat="1" applyFont="1" applyFill="1" applyBorder="1">
      <alignment vertical="center"/>
    </xf>
    <xf numFmtId="178" fontId="13" fillId="0" borderId="1" xfId="5" applyNumberFormat="1" applyFont="1" applyBorder="1">
      <alignment vertical="center"/>
    </xf>
    <xf numFmtId="0" fontId="24" fillId="0" borderId="17" xfId="5" applyFont="1" applyBorder="1">
      <alignment vertical="center"/>
    </xf>
    <xf numFmtId="178" fontId="24" fillId="0" borderId="1" xfId="5" applyNumberFormat="1" applyFont="1" applyBorder="1" applyAlignment="1">
      <alignment horizontal="right" vertical="center"/>
    </xf>
    <xf numFmtId="177" fontId="0" fillId="0" borderId="7" xfId="5" applyNumberFormat="1" applyFont="1" applyBorder="1">
      <alignment vertical="center"/>
    </xf>
    <xf numFmtId="177" fontId="0" fillId="0" borderId="17" xfId="5" applyNumberFormat="1" applyFont="1" applyBorder="1">
      <alignment vertical="center"/>
    </xf>
    <xf numFmtId="177" fontId="0" fillId="0" borderId="1" xfId="5" applyNumberFormat="1" applyFont="1" applyBorder="1">
      <alignment vertical="center"/>
    </xf>
    <xf numFmtId="0" fontId="14" fillId="0" borderId="9" xfId="5" applyFont="1" applyBorder="1" applyAlignment="1">
      <alignment horizontal="center" vertical="center"/>
    </xf>
    <xf numFmtId="0" fontId="23" fillId="0" borderId="8" xfId="5" applyFont="1" applyBorder="1" applyAlignment="1">
      <alignment horizontal="center" vertical="center"/>
    </xf>
    <xf numFmtId="0" fontId="28" fillId="0" borderId="8" xfId="5" applyFont="1" applyBorder="1" applyAlignment="1">
      <alignment horizontal="center" vertical="center"/>
    </xf>
    <xf numFmtId="0" fontId="24" fillId="0" borderId="7" xfId="5" applyFont="1" applyBorder="1">
      <alignment vertical="center"/>
    </xf>
    <xf numFmtId="0" fontId="24" fillId="0" borderId="1" xfId="5" applyFont="1" applyBorder="1">
      <alignment vertical="center"/>
    </xf>
    <xf numFmtId="0" fontId="25" fillId="0" borderId="30" xfId="5" applyFont="1" applyBorder="1" applyAlignment="1">
      <alignment horizontal="center" vertical="center"/>
    </xf>
    <xf numFmtId="177" fontId="21" fillId="0" borderId="1" xfId="5" applyNumberFormat="1" applyFont="1" applyBorder="1">
      <alignment vertical="center"/>
    </xf>
    <xf numFmtId="2" fontId="24" fillId="0" borderId="1" xfId="5" applyNumberFormat="1" applyFont="1" applyBorder="1">
      <alignment vertical="center"/>
    </xf>
    <xf numFmtId="0" fontId="24" fillId="0" borderId="26" xfId="5" applyFont="1" applyBorder="1">
      <alignment vertical="center"/>
    </xf>
    <xf numFmtId="0" fontId="21" fillId="0" borderId="9" xfId="5" applyFont="1" applyBorder="1">
      <alignment vertical="center"/>
    </xf>
    <xf numFmtId="0" fontId="9" fillId="4" borderId="36" xfId="5" applyFont="1" applyFill="1" applyBorder="1" applyAlignment="1">
      <alignment horizontal="center" vertical="center"/>
    </xf>
    <xf numFmtId="0" fontId="34" fillId="0" borderId="11" xfId="5" applyFont="1" applyBorder="1" applyAlignment="1">
      <alignment horizontal="left" vertical="center"/>
    </xf>
    <xf numFmtId="0" fontId="34" fillId="0" borderId="1" xfId="5" applyFont="1" applyBorder="1" applyAlignment="1">
      <alignment horizontal="center" vertical="center"/>
    </xf>
    <xf numFmtId="0" fontId="33" fillId="0" borderId="20" xfId="5" applyFont="1" applyBorder="1" applyAlignment="1">
      <alignment horizontal="center" vertical="center" wrapText="1"/>
    </xf>
    <xf numFmtId="0" fontId="14" fillId="0" borderId="21" xfId="5" applyFont="1" applyBorder="1" applyAlignment="1">
      <alignment horizontal="center" vertical="center" wrapText="1"/>
    </xf>
    <xf numFmtId="0" fontId="14" fillId="0" borderId="20" xfId="5" applyFont="1" applyBorder="1" applyAlignment="1">
      <alignment horizontal="center" vertical="center"/>
    </xf>
    <xf numFmtId="0" fontId="14" fillId="0" borderId="21" xfId="5" applyFont="1" applyBorder="1" applyAlignment="1">
      <alignment horizontal="center" vertical="center"/>
    </xf>
    <xf numFmtId="0" fontId="14" fillId="0" borderId="22" xfId="5" applyFont="1" applyBorder="1" applyAlignment="1">
      <alignment horizontal="center" vertical="center"/>
    </xf>
    <xf numFmtId="0" fontId="27" fillId="0" borderId="20" xfId="5" applyFont="1" applyBorder="1" applyAlignment="1">
      <alignment horizontal="center" vertical="center" wrapText="1"/>
    </xf>
    <xf numFmtId="0" fontId="27" fillId="0" borderId="21" xfId="5" applyFont="1" applyBorder="1" applyAlignment="1">
      <alignment horizontal="center" vertical="center" wrapText="1"/>
    </xf>
    <xf numFmtId="0" fontId="27" fillId="0" borderId="22" xfId="5" applyFont="1" applyBorder="1" applyAlignment="1">
      <alignment horizontal="center" vertical="center" wrapText="1"/>
    </xf>
    <xf numFmtId="0" fontId="21" fillId="0" borderId="9" xfId="5" applyFont="1" applyBorder="1" applyAlignment="1">
      <alignment horizontal="left" vertical="center"/>
    </xf>
    <xf numFmtId="0" fontId="25" fillId="0" borderId="9" xfId="5" applyFont="1" applyBorder="1" applyAlignment="1">
      <alignment horizontal="left" vertical="center"/>
    </xf>
    <xf numFmtId="0" fontId="25" fillId="0" borderId="30" xfId="5" applyFont="1" applyBorder="1" applyAlignment="1">
      <alignment horizontal="left" vertical="center" wrapText="1"/>
    </xf>
    <xf numFmtId="0" fontId="13" fillId="0" borderId="12" xfId="5" applyFont="1" applyBorder="1" applyAlignment="1">
      <alignment horizontal="center" vertical="center"/>
    </xf>
    <xf numFmtId="0" fontId="13" fillId="0" borderId="10" xfId="5" applyFont="1" applyBorder="1" applyAlignment="1">
      <alignment horizontal="center" vertical="center"/>
    </xf>
    <xf numFmtId="0" fontId="13" fillId="0" borderId="14" xfId="5" applyFont="1" applyBorder="1" applyAlignment="1">
      <alignment horizontal="center" vertical="center"/>
    </xf>
    <xf numFmtId="0" fontId="13" fillId="0" borderId="34" xfId="5" applyFont="1" applyBorder="1" applyAlignment="1">
      <alignment horizontal="center" vertical="center"/>
    </xf>
    <xf numFmtId="0" fontId="13" fillId="0" borderId="35" xfId="5" applyFont="1" applyBorder="1" applyAlignment="1">
      <alignment horizontal="center" vertical="center"/>
    </xf>
    <xf numFmtId="14" fontId="14" fillId="0" borderId="13" xfId="5" applyNumberFormat="1" applyFont="1" applyBorder="1" applyAlignment="1">
      <alignment horizontal="left" vertical="center"/>
    </xf>
    <xf numFmtId="0" fontId="15" fillId="0" borderId="11" xfId="5" applyFont="1" applyBorder="1" applyAlignment="1">
      <alignment horizontal="left" vertical="center" wrapText="1"/>
    </xf>
    <xf numFmtId="0" fontId="15" fillId="0" borderId="13" xfId="5" applyFont="1" applyBorder="1" applyAlignment="1">
      <alignment horizontal="left" vertical="center" wrapText="1"/>
    </xf>
    <xf numFmtId="0" fontId="15" fillId="0" borderId="15" xfId="5" applyFont="1" applyBorder="1" applyAlignment="1">
      <alignment horizontal="left" vertical="center" wrapText="1"/>
    </xf>
    <xf numFmtId="0" fontId="15" fillId="0" borderId="11" xfId="5" applyFont="1" applyBorder="1" applyAlignment="1">
      <alignment horizontal="left" vertical="center"/>
    </xf>
    <xf numFmtId="0" fontId="15" fillId="0" borderId="13" xfId="5" applyFont="1" applyBorder="1" applyAlignment="1">
      <alignment horizontal="left" vertical="center"/>
    </xf>
    <xf numFmtId="0" fontId="11" fillId="0" borderId="16" xfId="5" applyFont="1" applyBorder="1" applyAlignment="1">
      <alignment horizontal="left" vertical="center"/>
    </xf>
    <xf numFmtId="0" fontId="11" fillId="0" borderId="9" xfId="5" applyFont="1" applyBorder="1" applyAlignment="1">
      <alignment horizontal="left" vertical="center"/>
    </xf>
    <xf numFmtId="0" fontId="11" fillId="0" borderId="29" xfId="5" applyFont="1" applyBorder="1" applyAlignment="1">
      <alignment horizontal="left" vertical="center"/>
    </xf>
    <xf numFmtId="0" fontId="11" fillId="0" borderId="17" xfId="5" applyFont="1" applyBorder="1" applyAlignment="1">
      <alignment horizontal="left" vertical="center"/>
    </xf>
    <xf numFmtId="0" fontId="12" fillId="0" borderId="8" xfId="5" applyFont="1" applyBorder="1" applyAlignment="1">
      <alignment horizontal="left" vertical="center"/>
    </xf>
    <xf numFmtId="0" fontId="12" fillId="0" borderId="9" xfId="5" applyFont="1" applyBorder="1" applyAlignment="1">
      <alignment horizontal="left" vertical="center"/>
    </xf>
    <xf numFmtId="0" fontId="0" fillId="0" borderId="16" xfId="5" applyFont="1" applyBorder="1" applyAlignment="1">
      <alignment horizontal="center" vertical="center"/>
    </xf>
    <xf numFmtId="0" fontId="0" fillId="0" borderId="9" xfId="5" applyFont="1" applyBorder="1" applyAlignment="1">
      <alignment horizontal="center" vertical="center"/>
    </xf>
    <xf numFmtId="0" fontId="0" fillId="0" borderId="17" xfId="5" applyFont="1" applyBorder="1" applyAlignment="1">
      <alignment horizontal="center" vertical="center"/>
    </xf>
    <xf numFmtId="0" fontId="10" fillId="4" borderId="19" xfId="5" applyFont="1" applyFill="1" applyBorder="1" applyAlignment="1">
      <alignment horizontal="center" vertical="center"/>
    </xf>
    <xf numFmtId="0" fontId="10" fillId="4" borderId="33" xfId="5" applyFont="1" applyFill="1" applyBorder="1" applyAlignment="1">
      <alignment horizontal="center" vertical="center"/>
    </xf>
    <xf numFmtId="9" fontId="13" fillId="3" borderId="8" xfId="5" applyNumberFormat="1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horizontal="center" vertical="center"/>
    </xf>
    <xf numFmtId="0" fontId="13" fillId="3" borderId="8" xfId="5" applyFont="1" applyFill="1" applyBorder="1" applyAlignment="1">
      <alignment horizontal="center" vertical="center"/>
    </xf>
    <xf numFmtId="0" fontId="11" fillId="3" borderId="8" xfId="5" applyFont="1" applyFill="1" applyBorder="1" applyAlignment="1">
      <alignment horizontal="center" vertical="center"/>
    </xf>
    <xf numFmtId="0" fontId="11" fillId="3" borderId="17" xfId="5" applyFont="1" applyFill="1" applyBorder="1" applyAlignment="1">
      <alignment horizontal="center" vertical="center"/>
    </xf>
    <xf numFmtId="0" fontId="12" fillId="0" borderId="17" xfId="5" applyFont="1" applyBorder="1" applyAlignment="1">
      <alignment horizontal="left" vertical="center"/>
    </xf>
    <xf numFmtId="0" fontId="11" fillId="0" borderId="27" xfId="5" applyFont="1" applyBorder="1" applyAlignment="1">
      <alignment horizontal="left" vertical="center"/>
    </xf>
    <xf numFmtId="0" fontId="11" fillId="0" borderId="28" xfId="5" applyFont="1" applyBorder="1" applyAlignment="1">
      <alignment horizontal="left" vertical="center"/>
    </xf>
    <xf numFmtId="0" fontId="11" fillId="0" borderId="31" xfId="5" applyFont="1" applyBorder="1" applyAlignment="1">
      <alignment horizontal="left" vertical="center"/>
    </xf>
    <xf numFmtId="0" fontId="21" fillId="0" borderId="16" xfId="5" applyFont="1" applyBorder="1" applyAlignment="1">
      <alignment horizontal="center" vertical="center"/>
    </xf>
    <xf numFmtId="0" fontId="21" fillId="0" borderId="9" xfId="5" applyFont="1" applyBorder="1" applyAlignment="1">
      <alignment horizontal="center" vertical="center"/>
    </xf>
    <xf numFmtId="0" fontId="21" fillId="0" borderId="17" xfId="5" applyFont="1" applyBorder="1" applyAlignment="1">
      <alignment horizontal="center" vertical="center"/>
    </xf>
    <xf numFmtId="0" fontId="0" fillId="0" borderId="25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31" fontId="6" fillId="0" borderId="3" xfId="5" applyNumberFormat="1" applyFont="1" applyBorder="1" applyAlignment="1">
      <alignment horizontal="left" vertical="center"/>
    </xf>
    <xf numFmtId="0" fontId="8" fillId="4" borderId="4" xfId="5" applyFont="1" applyFill="1" applyBorder="1" applyAlignment="1">
      <alignment horizontal="center" vertical="center"/>
    </xf>
    <xf numFmtId="0" fontId="9" fillId="4" borderId="3" xfId="5" applyFont="1" applyFill="1" applyBorder="1" applyAlignment="1">
      <alignment horizontal="center" vertical="center"/>
    </xf>
    <xf numFmtId="0" fontId="9" fillId="4" borderId="18" xfId="5" applyFont="1" applyFill="1" applyBorder="1" applyAlignment="1">
      <alignment horizontal="center" vertical="center"/>
    </xf>
    <xf numFmtId="0" fontId="8" fillId="4" borderId="3" xfId="5" applyFont="1" applyFill="1" applyBorder="1" applyAlignment="1">
      <alignment horizontal="center" vertical="center"/>
    </xf>
  </cellXfs>
  <cellStyles count="7">
    <cellStyle name="Comma" xfId="2" xr:uid="{00000000-0005-0000-0000-000031000000}"/>
    <cellStyle name="Currency" xfId="3" xr:uid="{00000000-0005-0000-0000-000032000000}"/>
    <cellStyle name="常规" xfId="0" builtinId="0"/>
    <cellStyle name="常规 2" xfId="4" xr:uid="{00000000-0005-0000-0000-000033000000}"/>
    <cellStyle name="常规_Sheet1" xfId="5" xr:uid="{00000000-0005-0000-0000-000034000000}"/>
    <cellStyle name="超链接" xfId="1" builtinId="8"/>
    <cellStyle name="千位分隔 2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showGridLines="0" tabSelected="1" topLeftCell="A32" zoomScale="85" zoomScaleNormal="85" workbookViewId="0">
      <selection activeCell="H64" sqref="H64"/>
    </sheetView>
  </sheetViews>
  <sheetFormatPr defaultColWidth="9" defaultRowHeight="13.2" x14ac:dyDescent="0.25"/>
  <cols>
    <col min="1" max="1" width="10.21875" customWidth="1"/>
    <col min="2" max="2" width="28" customWidth="1"/>
    <col min="3" max="3" width="51.109375" customWidth="1"/>
    <col min="4" max="4" width="7" customWidth="1"/>
    <col min="5" max="5" width="12.21875" customWidth="1"/>
    <col min="6" max="6" width="7.77734375" customWidth="1"/>
    <col min="7" max="7" width="12.77734375" customWidth="1"/>
    <col min="8" max="8" width="12.5546875" customWidth="1"/>
    <col min="9" max="9" width="38.44140625" style="3" customWidth="1"/>
    <col min="10" max="10" width="10.21875" hidden="1" customWidth="1"/>
    <col min="11" max="11" width="10.5546875" hidden="1" customWidth="1"/>
    <col min="12" max="12" width="11.77734375" hidden="1" customWidth="1"/>
    <col min="13" max="13" width="10" hidden="1" customWidth="1"/>
    <col min="14" max="14" width="10.77734375" hidden="1" customWidth="1"/>
    <col min="15" max="15" width="23.21875" hidden="1" customWidth="1"/>
  </cols>
  <sheetData>
    <row r="1" spans="1:15" ht="17.399999999999999" x14ac:dyDescent="0.25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36" t="s">
        <v>1</v>
      </c>
      <c r="K1" s="36"/>
      <c r="L1" s="37" t="s">
        <v>2</v>
      </c>
      <c r="M1" s="57" t="s">
        <v>3</v>
      </c>
      <c r="N1" s="58"/>
      <c r="O1" s="58"/>
    </row>
    <row r="2" spans="1:15" ht="17.399999999999999" x14ac:dyDescent="0.25">
      <c r="A2" s="4" t="s">
        <v>4</v>
      </c>
      <c r="B2" s="5" t="s">
        <v>5</v>
      </c>
      <c r="C2" s="4" t="s">
        <v>6</v>
      </c>
      <c r="D2" s="6" t="s">
        <v>7</v>
      </c>
      <c r="E2" s="6"/>
      <c r="F2" s="6"/>
      <c r="G2" s="6"/>
      <c r="H2" s="4"/>
      <c r="I2" s="38"/>
      <c r="J2" s="36" t="s">
        <v>8</v>
      </c>
      <c r="K2" s="36"/>
      <c r="L2" s="37" t="s">
        <v>9</v>
      </c>
      <c r="M2" s="57" t="s">
        <v>10</v>
      </c>
      <c r="N2" s="58"/>
      <c r="O2" s="57" t="s">
        <v>3</v>
      </c>
    </row>
    <row r="3" spans="1:15" ht="17.399999999999999" x14ac:dyDescent="0.25">
      <c r="A3" s="7" t="s">
        <v>11</v>
      </c>
      <c r="B3" s="8" t="s">
        <v>12</v>
      </c>
      <c r="C3" s="4" t="s">
        <v>13</v>
      </c>
      <c r="D3" s="9" t="s">
        <v>14</v>
      </c>
      <c r="E3" s="9"/>
      <c r="F3" s="28"/>
      <c r="G3" s="9"/>
      <c r="H3" s="7"/>
      <c r="I3" s="38"/>
      <c r="J3" s="36" t="s">
        <v>15</v>
      </c>
      <c r="K3" s="36"/>
      <c r="L3" s="37" t="s">
        <v>16</v>
      </c>
      <c r="M3" s="57" t="s">
        <v>17</v>
      </c>
      <c r="N3" s="58"/>
      <c r="O3" s="57" t="s">
        <v>10</v>
      </c>
    </row>
    <row r="4" spans="1:15" ht="17.399999999999999" x14ac:dyDescent="0.25">
      <c r="A4" s="7" t="s">
        <v>18</v>
      </c>
      <c r="B4" s="10"/>
      <c r="C4" s="4" t="s">
        <v>19</v>
      </c>
      <c r="D4" s="142" t="s">
        <v>20</v>
      </c>
      <c r="E4" s="142"/>
      <c r="F4" s="142"/>
      <c r="G4" s="9"/>
      <c r="H4" s="29"/>
      <c r="I4" s="38"/>
      <c r="J4" s="36" t="s">
        <v>21</v>
      </c>
      <c r="K4" s="36"/>
      <c r="L4" s="37" t="s">
        <v>22</v>
      </c>
      <c r="M4" s="57" t="s">
        <v>23</v>
      </c>
      <c r="N4" s="58"/>
      <c r="O4" s="57" t="s">
        <v>17</v>
      </c>
    </row>
    <row r="5" spans="1:15" ht="17.399999999999999" x14ac:dyDescent="0.25">
      <c r="A5" s="7" t="s">
        <v>24</v>
      </c>
      <c r="B5" s="11"/>
      <c r="C5" s="4" t="s">
        <v>25</v>
      </c>
      <c r="D5" s="9"/>
      <c r="E5" s="9"/>
      <c r="F5" s="9"/>
      <c r="G5" s="9"/>
      <c r="H5" s="7"/>
      <c r="I5" s="38"/>
      <c r="J5" s="36" t="s">
        <v>26</v>
      </c>
      <c r="K5" s="36"/>
      <c r="L5" s="37" t="s">
        <v>27</v>
      </c>
      <c r="M5" s="37" t="s">
        <v>27</v>
      </c>
      <c r="N5" s="58"/>
      <c r="O5" s="57" t="s">
        <v>23</v>
      </c>
    </row>
    <row r="6" spans="1:15" ht="17.399999999999999" x14ac:dyDescent="0.25">
      <c r="A6" s="7" t="s">
        <v>28</v>
      </c>
      <c r="B6" s="11"/>
      <c r="C6" s="1" t="s">
        <v>29</v>
      </c>
      <c r="D6" s="1"/>
      <c r="E6" s="1"/>
      <c r="F6" s="1"/>
      <c r="G6" s="1"/>
      <c r="H6" s="29"/>
      <c r="I6" s="38"/>
      <c r="J6" s="36" t="s">
        <v>30</v>
      </c>
      <c r="K6" s="36"/>
      <c r="L6" s="37"/>
      <c r="M6" s="58"/>
      <c r="N6" s="58"/>
      <c r="O6" s="58"/>
    </row>
    <row r="7" spans="1:15" ht="17.399999999999999" x14ac:dyDescent="0.25">
      <c r="A7" s="143" t="s">
        <v>31</v>
      </c>
      <c r="B7" s="144"/>
      <c r="C7" s="144"/>
      <c r="D7" s="144"/>
      <c r="E7" s="144"/>
      <c r="F7" s="144"/>
      <c r="G7" s="143" t="s">
        <v>32</v>
      </c>
      <c r="H7" s="144"/>
      <c r="I7" s="145"/>
      <c r="J7" s="143" t="s">
        <v>33</v>
      </c>
      <c r="K7" s="146"/>
      <c r="L7" s="144"/>
      <c r="M7" s="144"/>
      <c r="N7" s="144"/>
      <c r="O7" s="145"/>
    </row>
    <row r="8" spans="1:15" x14ac:dyDescent="0.25">
      <c r="A8" s="12" t="s">
        <v>34</v>
      </c>
      <c r="B8" s="13" t="s">
        <v>35</v>
      </c>
      <c r="C8" s="13" t="s">
        <v>36</v>
      </c>
      <c r="D8" s="14" t="s">
        <v>37</v>
      </c>
      <c r="E8" s="14" t="s">
        <v>38</v>
      </c>
      <c r="F8" s="13" t="s">
        <v>39</v>
      </c>
      <c r="G8" s="13" t="s">
        <v>40</v>
      </c>
      <c r="H8" s="13" t="s">
        <v>41</v>
      </c>
      <c r="I8" s="39" t="s">
        <v>42</v>
      </c>
      <c r="J8" s="40" t="s">
        <v>43</v>
      </c>
      <c r="K8" s="41" t="s">
        <v>44</v>
      </c>
      <c r="L8" s="42" t="s">
        <v>40</v>
      </c>
      <c r="M8" s="39" t="s">
        <v>45</v>
      </c>
      <c r="N8" s="39" t="s">
        <v>46</v>
      </c>
      <c r="O8" s="59" t="s">
        <v>47</v>
      </c>
    </row>
    <row r="9" spans="1:15" x14ac:dyDescent="0.25">
      <c r="A9" s="15" t="s">
        <v>48</v>
      </c>
      <c r="B9" s="120" t="s">
        <v>49</v>
      </c>
      <c r="C9" s="121"/>
      <c r="D9" s="121"/>
      <c r="E9" s="121"/>
      <c r="F9" s="121"/>
      <c r="G9" s="121"/>
      <c r="H9" s="132"/>
      <c r="I9" s="94" t="s">
        <v>147</v>
      </c>
      <c r="J9" s="122"/>
      <c r="K9" s="123"/>
      <c r="L9" s="123"/>
      <c r="M9" s="123"/>
      <c r="N9" s="123"/>
      <c r="O9" s="139"/>
    </row>
    <row r="10" spans="1:15" ht="15" customHeight="1" x14ac:dyDescent="0.25">
      <c r="A10" s="105"/>
      <c r="B10" s="110"/>
      <c r="C10" s="18" t="s">
        <v>51</v>
      </c>
      <c r="D10" s="19">
        <v>7</v>
      </c>
      <c r="E10" s="19">
        <v>2</v>
      </c>
      <c r="F10" s="30" t="s">
        <v>50</v>
      </c>
      <c r="G10" s="31">
        <v>300</v>
      </c>
      <c r="H10" s="31">
        <f t="shared" ref="H10:H19" si="0">D10*E10*G10</f>
        <v>4200</v>
      </c>
      <c r="I10" s="95"/>
      <c r="J10" s="43"/>
      <c r="K10" s="44"/>
      <c r="L10" s="45"/>
      <c r="M10" s="60"/>
      <c r="N10" s="60"/>
      <c r="O10" s="61"/>
    </row>
    <row r="11" spans="1:15" ht="15" customHeight="1" x14ac:dyDescent="0.25">
      <c r="A11" s="105"/>
      <c r="B11" s="110"/>
      <c r="C11" s="18" t="s">
        <v>52</v>
      </c>
      <c r="D11" s="19">
        <v>5</v>
      </c>
      <c r="E11" s="19">
        <v>2</v>
      </c>
      <c r="F11" s="30" t="s">
        <v>50</v>
      </c>
      <c r="G11" s="31">
        <v>250</v>
      </c>
      <c r="H11" s="31">
        <f t="shared" si="0"/>
        <v>2500</v>
      </c>
      <c r="I11" s="95"/>
      <c r="J11" s="43"/>
      <c r="K11" s="44"/>
      <c r="L11" s="45"/>
      <c r="M11" s="60"/>
      <c r="N11" s="60"/>
      <c r="O11" s="61"/>
    </row>
    <row r="12" spans="1:15" ht="15" customHeight="1" x14ac:dyDescent="0.25">
      <c r="A12" s="105"/>
      <c r="B12" s="110"/>
      <c r="C12" s="18" t="s">
        <v>53</v>
      </c>
      <c r="D12" s="19">
        <v>3</v>
      </c>
      <c r="E12" s="19">
        <v>2</v>
      </c>
      <c r="F12" s="30" t="s">
        <v>50</v>
      </c>
      <c r="G12" s="31">
        <v>280</v>
      </c>
      <c r="H12" s="31">
        <f t="shared" si="0"/>
        <v>1680</v>
      </c>
      <c r="I12" s="95"/>
      <c r="J12" s="43"/>
      <c r="K12" s="44"/>
      <c r="L12" s="45"/>
      <c r="M12" s="60">
        <f>J12*L12</f>
        <v>0</v>
      </c>
      <c r="N12" s="60">
        <f>H12-M12</f>
        <v>1680</v>
      </c>
      <c r="O12" s="61"/>
    </row>
    <row r="13" spans="1:15" ht="15" customHeight="1" x14ac:dyDescent="0.25">
      <c r="A13" s="105"/>
      <c r="B13" s="110"/>
      <c r="C13" s="18" t="s">
        <v>54</v>
      </c>
      <c r="D13" s="19">
        <v>2</v>
      </c>
      <c r="E13" s="19">
        <v>2</v>
      </c>
      <c r="F13" s="30" t="s">
        <v>50</v>
      </c>
      <c r="G13" s="31">
        <v>320</v>
      </c>
      <c r="H13" s="31">
        <f t="shared" si="0"/>
        <v>1280</v>
      </c>
      <c r="I13" s="95"/>
      <c r="J13" s="43"/>
      <c r="K13" s="44"/>
      <c r="L13" s="45"/>
      <c r="M13" s="60"/>
      <c r="N13" s="60"/>
      <c r="O13" s="61"/>
    </row>
    <row r="14" spans="1:15" ht="15" customHeight="1" x14ac:dyDescent="0.25">
      <c r="A14" s="105"/>
      <c r="B14" s="110"/>
      <c r="C14" s="18" t="s">
        <v>55</v>
      </c>
      <c r="D14" s="19">
        <v>1</v>
      </c>
      <c r="E14" s="19">
        <v>2</v>
      </c>
      <c r="F14" s="30" t="s">
        <v>50</v>
      </c>
      <c r="G14" s="31">
        <v>300</v>
      </c>
      <c r="H14" s="31">
        <f t="shared" si="0"/>
        <v>600</v>
      </c>
      <c r="I14" s="95"/>
      <c r="J14" s="43"/>
      <c r="K14" s="44"/>
      <c r="L14" s="45"/>
      <c r="M14" s="60"/>
      <c r="N14" s="60"/>
      <c r="O14" s="61"/>
    </row>
    <row r="15" spans="1:15" ht="15" customHeight="1" x14ac:dyDescent="0.25">
      <c r="A15" s="105"/>
      <c r="B15" s="110"/>
      <c r="C15" s="18" t="s">
        <v>56</v>
      </c>
      <c r="D15" s="19">
        <v>1</v>
      </c>
      <c r="E15" s="19">
        <v>2</v>
      </c>
      <c r="F15" s="30" t="s">
        <v>50</v>
      </c>
      <c r="G15" s="31">
        <v>350</v>
      </c>
      <c r="H15" s="31">
        <f t="shared" si="0"/>
        <v>700</v>
      </c>
      <c r="I15" s="95"/>
      <c r="J15" s="43"/>
      <c r="K15" s="44"/>
      <c r="L15" s="45"/>
      <c r="M15" s="60"/>
      <c r="N15" s="60"/>
      <c r="O15" s="61"/>
    </row>
    <row r="16" spans="1:15" ht="15" customHeight="1" x14ac:dyDescent="0.25">
      <c r="A16" s="105"/>
      <c r="B16" s="110"/>
      <c r="C16" s="18" t="s">
        <v>57</v>
      </c>
      <c r="D16" s="19">
        <v>1</v>
      </c>
      <c r="E16" s="19">
        <v>2</v>
      </c>
      <c r="F16" s="30" t="s">
        <v>50</v>
      </c>
      <c r="G16" s="31">
        <v>320</v>
      </c>
      <c r="H16" s="31">
        <f t="shared" si="0"/>
        <v>640</v>
      </c>
      <c r="I16" s="95"/>
      <c r="J16" s="43"/>
      <c r="K16" s="44"/>
      <c r="L16" s="45"/>
      <c r="M16" s="60"/>
      <c r="N16" s="60"/>
      <c r="O16" s="61"/>
    </row>
    <row r="17" spans="1:15" ht="15" customHeight="1" x14ac:dyDescent="0.25">
      <c r="A17" s="105"/>
      <c r="B17" s="110"/>
      <c r="C17" s="18" t="s">
        <v>58</v>
      </c>
      <c r="D17" s="19">
        <v>1</v>
      </c>
      <c r="E17" s="19">
        <v>2</v>
      </c>
      <c r="F17" s="30" t="s">
        <v>50</v>
      </c>
      <c r="G17" s="31">
        <v>350</v>
      </c>
      <c r="H17" s="31">
        <f t="shared" si="0"/>
        <v>700</v>
      </c>
      <c r="I17" s="95"/>
      <c r="J17" s="43"/>
      <c r="K17" s="44"/>
      <c r="L17" s="45"/>
      <c r="M17" s="60"/>
      <c r="N17" s="60"/>
      <c r="O17" s="61"/>
    </row>
    <row r="18" spans="1:15" ht="15" customHeight="1" x14ac:dyDescent="0.25">
      <c r="A18" s="105"/>
      <c r="B18" s="110"/>
      <c r="C18" s="18" t="s">
        <v>59</v>
      </c>
      <c r="D18" s="19">
        <v>1</v>
      </c>
      <c r="E18" s="19">
        <v>2</v>
      </c>
      <c r="F18" s="30" t="s">
        <v>50</v>
      </c>
      <c r="G18" s="31">
        <v>320</v>
      </c>
      <c r="H18" s="31">
        <f t="shared" si="0"/>
        <v>640</v>
      </c>
      <c r="I18" s="95"/>
      <c r="J18" s="43"/>
      <c r="K18" s="44"/>
      <c r="L18" s="45"/>
      <c r="M18" s="60"/>
      <c r="N18" s="60"/>
      <c r="O18" s="61"/>
    </row>
    <row r="19" spans="1:15" ht="15" customHeight="1" x14ac:dyDescent="0.25">
      <c r="A19" s="105"/>
      <c r="B19" s="110"/>
      <c r="C19" s="18" t="s">
        <v>60</v>
      </c>
      <c r="D19" s="19">
        <v>1</v>
      </c>
      <c r="E19" s="19">
        <v>2</v>
      </c>
      <c r="F19" s="30" t="s">
        <v>50</v>
      </c>
      <c r="G19" s="31">
        <v>320</v>
      </c>
      <c r="H19" s="31">
        <f t="shared" si="0"/>
        <v>640</v>
      </c>
      <c r="I19" s="95"/>
      <c r="J19" s="43"/>
      <c r="K19" s="44"/>
      <c r="L19" s="45"/>
      <c r="M19" s="60"/>
      <c r="N19" s="60"/>
      <c r="O19" s="61"/>
    </row>
    <row r="20" spans="1:15" ht="15" customHeight="1" thickBot="1" x14ac:dyDescent="0.3">
      <c r="A20" s="116" t="s">
        <v>61</v>
      </c>
      <c r="B20" s="117"/>
      <c r="C20" s="117"/>
      <c r="D20" s="117"/>
      <c r="E20" s="117"/>
      <c r="F20" s="117"/>
      <c r="G20" s="119"/>
      <c r="H20" s="32">
        <f>SUM(H10:H19)</f>
        <v>13580</v>
      </c>
      <c r="I20" s="46"/>
      <c r="J20" s="47"/>
      <c r="K20" s="48"/>
      <c r="L20" s="49"/>
      <c r="M20" s="62">
        <f>SUM(M10:M19)</f>
        <v>0</v>
      </c>
      <c r="N20" s="62">
        <f t="shared" ref="N20" si="1">H20-M20</f>
        <v>13580</v>
      </c>
      <c r="O20" s="63"/>
    </row>
    <row r="21" spans="1:15" x14ac:dyDescent="0.25">
      <c r="A21" s="12" t="s">
        <v>34</v>
      </c>
      <c r="B21" s="13" t="s">
        <v>35</v>
      </c>
      <c r="C21" s="13" t="s">
        <v>36</v>
      </c>
      <c r="D21" s="14" t="s">
        <v>37</v>
      </c>
      <c r="E21" s="14" t="s">
        <v>62</v>
      </c>
      <c r="F21" s="13" t="s">
        <v>39</v>
      </c>
      <c r="G21" s="13" t="s">
        <v>40</v>
      </c>
      <c r="H21" s="13" t="s">
        <v>41</v>
      </c>
      <c r="I21" s="39" t="s">
        <v>42</v>
      </c>
      <c r="J21" s="40" t="s">
        <v>43</v>
      </c>
      <c r="K21" s="50" t="s">
        <v>44</v>
      </c>
      <c r="L21" s="39" t="s">
        <v>40</v>
      </c>
      <c r="M21" s="39" t="s">
        <v>45</v>
      </c>
      <c r="N21" s="39" t="s">
        <v>46</v>
      </c>
      <c r="O21" s="59" t="s">
        <v>47</v>
      </c>
    </row>
    <row r="22" spans="1:15" ht="15" customHeight="1" x14ac:dyDescent="0.25">
      <c r="A22" s="15" t="s">
        <v>63</v>
      </c>
      <c r="B22" s="120" t="s">
        <v>64</v>
      </c>
      <c r="C22" s="121"/>
      <c r="D22" s="121"/>
      <c r="E22" s="121"/>
      <c r="F22" s="121"/>
      <c r="G22" s="121"/>
      <c r="H22" s="132"/>
      <c r="I22" s="96" t="s">
        <v>65</v>
      </c>
      <c r="J22" s="122"/>
      <c r="K22" s="123"/>
      <c r="L22" s="123"/>
      <c r="M22" s="123"/>
      <c r="N22" s="123"/>
      <c r="O22" s="139"/>
    </row>
    <row r="23" spans="1:15" ht="15" customHeight="1" x14ac:dyDescent="0.25">
      <c r="A23" s="106" t="s">
        <v>66</v>
      </c>
      <c r="B23" s="111" t="s">
        <v>67</v>
      </c>
      <c r="C23" s="22" t="s">
        <v>68</v>
      </c>
      <c r="D23" s="23"/>
      <c r="E23" s="23"/>
      <c r="F23" s="33" t="s">
        <v>69</v>
      </c>
      <c r="G23" s="34"/>
      <c r="H23" s="31">
        <f t="shared" ref="H23:H34" si="2">D23*E23*G23</f>
        <v>0</v>
      </c>
      <c r="I23" s="97"/>
      <c r="J23" s="51"/>
      <c r="K23" s="52"/>
      <c r="L23" s="45"/>
      <c r="M23" s="60">
        <f t="shared" ref="M23:M31" si="3">J23*L23</f>
        <v>0</v>
      </c>
      <c r="N23" s="60">
        <f t="shared" ref="N23:N31" si="4">H23-M23</f>
        <v>0</v>
      </c>
      <c r="O23" s="61"/>
    </row>
    <row r="24" spans="1:15" ht="15" customHeight="1" x14ac:dyDescent="0.25">
      <c r="A24" s="105"/>
      <c r="B24" s="112"/>
      <c r="C24" s="22" t="s">
        <v>70</v>
      </c>
      <c r="D24" s="23"/>
      <c r="E24" s="23"/>
      <c r="F24" s="33" t="s">
        <v>69</v>
      </c>
      <c r="G24" s="34"/>
      <c r="H24" s="31">
        <f t="shared" si="2"/>
        <v>0</v>
      </c>
      <c r="I24" s="97"/>
      <c r="J24" s="51"/>
      <c r="K24" s="52"/>
      <c r="L24" s="45"/>
      <c r="M24" s="60">
        <f t="shared" si="3"/>
        <v>0</v>
      </c>
      <c r="N24" s="60">
        <f t="shared" si="4"/>
        <v>0</v>
      </c>
      <c r="O24" s="61"/>
    </row>
    <row r="25" spans="1:15" ht="15" customHeight="1" x14ac:dyDescent="0.25">
      <c r="A25" s="105"/>
      <c r="B25" s="112"/>
      <c r="C25" s="22" t="s">
        <v>71</v>
      </c>
      <c r="D25" s="23"/>
      <c r="E25" s="23"/>
      <c r="F25" s="33" t="s">
        <v>69</v>
      </c>
      <c r="G25" s="34"/>
      <c r="H25" s="31">
        <f t="shared" si="2"/>
        <v>0</v>
      </c>
      <c r="I25" s="97"/>
      <c r="J25" s="51"/>
      <c r="K25" s="52"/>
      <c r="L25" s="45"/>
      <c r="M25" s="60">
        <f t="shared" si="3"/>
        <v>0</v>
      </c>
      <c r="N25" s="60">
        <f t="shared" si="4"/>
        <v>0</v>
      </c>
      <c r="O25" s="61"/>
    </row>
    <row r="26" spans="1:15" ht="15" customHeight="1" x14ac:dyDescent="0.25">
      <c r="A26" s="105"/>
      <c r="B26" s="112"/>
      <c r="C26" s="22" t="s">
        <v>72</v>
      </c>
      <c r="D26" s="23"/>
      <c r="E26" s="23"/>
      <c r="F26" s="33" t="s">
        <v>69</v>
      </c>
      <c r="G26" s="34"/>
      <c r="H26" s="31">
        <f t="shared" si="2"/>
        <v>0</v>
      </c>
      <c r="I26" s="97"/>
      <c r="J26" s="51"/>
      <c r="K26" s="52"/>
      <c r="L26" s="45"/>
      <c r="M26" s="60">
        <f t="shared" si="3"/>
        <v>0</v>
      </c>
      <c r="N26" s="60">
        <f t="shared" si="4"/>
        <v>0</v>
      </c>
      <c r="O26" s="61"/>
    </row>
    <row r="27" spans="1:15" ht="15" customHeight="1" x14ac:dyDescent="0.25">
      <c r="A27" s="107"/>
      <c r="B27" s="113"/>
      <c r="C27" s="22" t="s">
        <v>73</v>
      </c>
      <c r="D27" s="23"/>
      <c r="E27" s="23"/>
      <c r="F27" s="33" t="s">
        <v>69</v>
      </c>
      <c r="G27" s="34"/>
      <c r="H27" s="31">
        <f t="shared" si="2"/>
        <v>0</v>
      </c>
      <c r="I27" s="97"/>
      <c r="J27" s="51"/>
      <c r="K27" s="52"/>
      <c r="L27" s="45"/>
      <c r="M27" s="60">
        <f t="shared" si="3"/>
        <v>0</v>
      </c>
      <c r="N27" s="60">
        <f t="shared" si="4"/>
        <v>0</v>
      </c>
      <c r="O27" s="61"/>
    </row>
    <row r="28" spans="1:15" ht="23.25" customHeight="1" x14ac:dyDescent="0.25">
      <c r="A28" s="17" t="s">
        <v>74</v>
      </c>
      <c r="B28" s="22" t="s">
        <v>75</v>
      </c>
      <c r="C28" s="24" t="s">
        <v>76</v>
      </c>
      <c r="D28" s="23"/>
      <c r="E28" s="23"/>
      <c r="F28" s="33" t="s">
        <v>77</v>
      </c>
      <c r="G28" s="34"/>
      <c r="H28" s="31">
        <f t="shared" si="2"/>
        <v>0</v>
      </c>
      <c r="I28" s="97"/>
      <c r="J28" s="43"/>
      <c r="K28" s="44"/>
      <c r="L28" s="45"/>
      <c r="M28" s="60">
        <f t="shared" si="3"/>
        <v>0</v>
      </c>
      <c r="N28" s="60">
        <f t="shared" si="4"/>
        <v>0</v>
      </c>
      <c r="O28" s="61"/>
    </row>
    <row r="29" spans="1:15" ht="15" customHeight="1" x14ac:dyDescent="0.25">
      <c r="A29" s="17" t="s">
        <v>78</v>
      </c>
      <c r="B29" s="22" t="s">
        <v>79</v>
      </c>
      <c r="C29" s="25" t="s">
        <v>76</v>
      </c>
      <c r="D29" s="23"/>
      <c r="E29" s="23"/>
      <c r="F29" s="33" t="s">
        <v>80</v>
      </c>
      <c r="G29" s="35"/>
      <c r="H29" s="31">
        <f t="shared" si="2"/>
        <v>0</v>
      </c>
      <c r="I29" s="97"/>
      <c r="J29" s="43"/>
      <c r="K29" s="44"/>
      <c r="L29" s="45"/>
      <c r="M29" s="60">
        <f t="shared" si="3"/>
        <v>0</v>
      </c>
      <c r="N29" s="60">
        <f t="shared" si="4"/>
        <v>0</v>
      </c>
      <c r="O29" s="61"/>
    </row>
    <row r="30" spans="1:15" ht="15" customHeight="1" x14ac:dyDescent="0.25">
      <c r="A30" s="26" t="s">
        <v>81</v>
      </c>
      <c r="B30" s="22" t="s">
        <v>82</v>
      </c>
      <c r="C30" s="25" t="s">
        <v>83</v>
      </c>
      <c r="D30" s="23"/>
      <c r="E30" s="23"/>
      <c r="F30" s="33" t="s">
        <v>84</v>
      </c>
      <c r="G30" s="35"/>
      <c r="H30" s="31">
        <f t="shared" si="2"/>
        <v>0</v>
      </c>
      <c r="I30" s="97"/>
      <c r="J30" s="43"/>
      <c r="K30" s="44"/>
      <c r="L30" s="45"/>
      <c r="M30" s="60">
        <f t="shared" si="3"/>
        <v>0</v>
      </c>
      <c r="N30" s="60">
        <f t="shared" si="4"/>
        <v>0</v>
      </c>
      <c r="O30" s="61"/>
    </row>
    <row r="31" spans="1:15" ht="15" customHeight="1" x14ac:dyDescent="0.25">
      <c r="A31" s="26" t="s">
        <v>85</v>
      </c>
      <c r="B31" s="22" t="s">
        <v>86</v>
      </c>
      <c r="C31" s="22" t="s">
        <v>87</v>
      </c>
      <c r="D31" s="23"/>
      <c r="E31" s="23"/>
      <c r="F31" s="33" t="s">
        <v>80</v>
      </c>
      <c r="G31" s="35"/>
      <c r="H31" s="31">
        <f t="shared" si="2"/>
        <v>0</v>
      </c>
      <c r="I31" s="98"/>
      <c r="J31" s="43"/>
      <c r="K31" s="44"/>
      <c r="L31" s="45"/>
      <c r="M31" s="60">
        <f t="shared" si="3"/>
        <v>0</v>
      </c>
      <c r="N31" s="60">
        <f t="shared" si="4"/>
        <v>0</v>
      </c>
      <c r="O31" s="61"/>
    </row>
    <row r="32" spans="1:15" ht="15" customHeight="1" x14ac:dyDescent="0.25">
      <c r="A32" s="108" t="s">
        <v>88</v>
      </c>
      <c r="B32" s="114" t="s">
        <v>89</v>
      </c>
      <c r="C32" s="22" t="s">
        <v>90</v>
      </c>
      <c r="D32" s="23">
        <v>1</v>
      </c>
      <c r="E32" s="23">
        <v>1</v>
      </c>
      <c r="F32" s="33" t="s">
        <v>91</v>
      </c>
      <c r="G32" s="35">
        <v>2000</v>
      </c>
      <c r="H32" s="31">
        <f t="shared" si="2"/>
        <v>2000</v>
      </c>
      <c r="I32" s="54"/>
      <c r="J32" s="44"/>
      <c r="K32" s="44"/>
      <c r="L32" s="45"/>
      <c r="M32" s="60"/>
      <c r="N32" s="60"/>
      <c r="O32" s="61"/>
    </row>
    <row r="33" spans="1:15" ht="15" customHeight="1" x14ac:dyDescent="0.25">
      <c r="A33" s="109"/>
      <c r="B33" s="115"/>
      <c r="C33" s="22" t="s">
        <v>92</v>
      </c>
      <c r="D33" s="23">
        <v>1</v>
      </c>
      <c r="E33" s="23">
        <v>1</v>
      </c>
      <c r="F33" s="33" t="s">
        <v>93</v>
      </c>
      <c r="G33" s="35">
        <v>250</v>
      </c>
      <c r="H33" s="31">
        <f t="shared" si="2"/>
        <v>250</v>
      </c>
      <c r="I33" s="55" t="s">
        <v>94</v>
      </c>
      <c r="J33" s="44"/>
      <c r="K33" s="44"/>
      <c r="L33" s="45"/>
      <c r="M33" s="60"/>
      <c r="N33" s="60"/>
      <c r="O33" s="61"/>
    </row>
    <row r="34" spans="1:15" ht="15" customHeight="1" x14ac:dyDescent="0.25">
      <c r="A34" s="109"/>
      <c r="B34" s="115"/>
      <c r="C34" s="92" t="s">
        <v>148</v>
      </c>
      <c r="D34" s="23">
        <v>15</v>
      </c>
      <c r="E34" s="23">
        <v>1</v>
      </c>
      <c r="F34" s="93" t="s">
        <v>149</v>
      </c>
      <c r="G34" s="35">
        <v>10</v>
      </c>
      <c r="H34" s="31">
        <f t="shared" si="2"/>
        <v>150</v>
      </c>
      <c r="I34" s="55"/>
      <c r="J34" s="44"/>
      <c r="K34" s="44"/>
      <c r="L34" s="45"/>
      <c r="M34" s="60"/>
      <c r="N34" s="60"/>
      <c r="O34" s="61"/>
    </row>
    <row r="35" spans="1:15" ht="15.45" customHeight="1" x14ac:dyDescent="0.25">
      <c r="A35" s="109"/>
      <c r="B35" s="115"/>
      <c r="C35" s="27" t="s">
        <v>96</v>
      </c>
      <c r="D35" s="23">
        <v>1</v>
      </c>
      <c r="E35" s="23">
        <v>15</v>
      </c>
      <c r="F35" s="33" t="s">
        <v>97</v>
      </c>
      <c r="G35" s="35">
        <v>200</v>
      </c>
      <c r="H35" s="31">
        <f t="shared" ref="H35" si="5">D35*E35*G35</f>
        <v>3000</v>
      </c>
      <c r="I35" s="56"/>
      <c r="J35" s="44"/>
      <c r="K35" s="44"/>
      <c r="L35" s="45"/>
      <c r="M35" s="60"/>
      <c r="N35" s="60"/>
      <c r="O35" s="61"/>
    </row>
    <row r="36" spans="1:15" ht="15" customHeight="1" thickBot="1" x14ac:dyDescent="0.3">
      <c r="A36" s="133" t="s">
        <v>61</v>
      </c>
      <c r="B36" s="134"/>
      <c r="C36" s="134"/>
      <c r="D36" s="134"/>
      <c r="E36" s="134"/>
      <c r="F36" s="134"/>
      <c r="G36" s="135"/>
      <c r="H36" s="70">
        <f>SUM(H23:H35)</f>
        <v>5400</v>
      </c>
      <c r="I36" s="56"/>
      <c r="J36" s="48"/>
      <c r="K36" s="48"/>
      <c r="L36" s="49"/>
      <c r="M36" s="62">
        <f>SUM(M23:M35)</f>
        <v>0</v>
      </c>
      <c r="N36" s="62">
        <f t="shared" ref="N36:N44" si="6">H36-M36</f>
        <v>5400</v>
      </c>
      <c r="O36" s="63"/>
    </row>
    <row r="37" spans="1:15" ht="15" customHeight="1" x14ac:dyDescent="0.25">
      <c r="A37" s="12" t="s">
        <v>34</v>
      </c>
      <c r="B37" s="13" t="s">
        <v>35</v>
      </c>
      <c r="C37" s="13" t="s">
        <v>36</v>
      </c>
      <c r="D37" s="125" t="s">
        <v>98</v>
      </c>
      <c r="E37" s="126"/>
      <c r="F37" s="13" t="s">
        <v>39</v>
      </c>
      <c r="G37" s="13" t="s">
        <v>40</v>
      </c>
      <c r="H37" s="13" t="s">
        <v>41</v>
      </c>
      <c r="I37" s="91" t="s">
        <v>42</v>
      </c>
      <c r="J37" s="12" t="s">
        <v>43</v>
      </c>
      <c r="K37" s="50" t="s">
        <v>44</v>
      </c>
      <c r="L37" s="39" t="s">
        <v>40</v>
      </c>
      <c r="M37" s="39" t="s">
        <v>45</v>
      </c>
      <c r="N37" s="39" t="s">
        <v>46</v>
      </c>
      <c r="O37" s="59" t="s">
        <v>47</v>
      </c>
    </row>
    <row r="38" spans="1:15" ht="15" hidden="1" customHeight="1" x14ac:dyDescent="0.25">
      <c r="A38" s="15" t="s">
        <v>99</v>
      </c>
      <c r="B38" s="16" t="s">
        <v>100</v>
      </c>
      <c r="C38" s="21"/>
      <c r="D38" s="21"/>
      <c r="E38" s="21"/>
      <c r="F38" s="21"/>
      <c r="G38" s="21"/>
      <c r="H38" s="71"/>
      <c r="I38" s="46"/>
      <c r="J38" s="136"/>
      <c r="K38" s="137"/>
      <c r="L38" s="137"/>
      <c r="M38" s="137"/>
      <c r="N38" s="138"/>
      <c r="O38" s="63"/>
    </row>
    <row r="39" spans="1:15" ht="15" hidden="1" customHeight="1" x14ac:dyDescent="0.25">
      <c r="A39" s="26" t="s">
        <v>101</v>
      </c>
      <c r="B39" s="22" t="s">
        <v>102</v>
      </c>
      <c r="C39" s="18" t="s">
        <v>103</v>
      </c>
      <c r="D39" s="130"/>
      <c r="E39" s="131"/>
      <c r="F39" s="30" t="s">
        <v>104</v>
      </c>
      <c r="G39" s="72"/>
      <c r="H39" s="31">
        <f t="shared" ref="H39:H43" si="7">D39*G39</f>
        <v>0</v>
      </c>
      <c r="I39" s="96" t="s">
        <v>65</v>
      </c>
      <c r="J39" s="47"/>
      <c r="K39" s="48"/>
      <c r="L39" s="49"/>
      <c r="M39" s="60">
        <f t="shared" ref="M39:M43" si="8">J39*L39</f>
        <v>0</v>
      </c>
      <c r="N39" s="60">
        <f t="shared" si="6"/>
        <v>0</v>
      </c>
      <c r="O39" s="63"/>
    </row>
    <row r="40" spans="1:15" hidden="1" x14ac:dyDescent="0.25">
      <c r="A40" s="26" t="s">
        <v>105</v>
      </c>
      <c r="B40" s="22" t="s">
        <v>106</v>
      </c>
      <c r="C40" s="18" t="s">
        <v>107</v>
      </c>
      <c r="D40" s="130"/>
      <c r="E40" s="131"/>
      <c r="F40" s="30" t="s">
        <v>104</v>
      </c>
      <c r="G40" s="72"/>
      <c r="H40" s="31">
        <f t="shared" si="7"/>
        <v>0</v>
      </c>
      <c r="I40" s="97"/>
      <c r="J40" s="47"/>
      <c r="K40" s="48"/>
      <c r="L40" s="49"/>
      <c r="M40" s="60">
        <f t="shared" si="8"/>
        <v>0</v>
      </c>
      <c r="N40" s="60">
        <f t="shared" si="6"/>
        <v>0</v>
      </c>
      <c r="O40" s="63"/>
    </row>
    <row r="41" spans="1:15" hidden="1" x14ac:dyDescent="0.25">
      <c r="A41" s="26" t="s">
        <v>108</v>
      </c>
      <c r="B41" s="22" t="s">
        <v>109</v>
      </c>
      <c r="C41" s="18" t="s">
        <v>107</v>
      </c>
      <c r="D41" s="130"/>
      <c r="E41" s="131"/>
      <c r="F41" s="30" t="s">
        <v>104</v>
      </c>
      <c r="G41" s="72"/>
      <c r="H41" s="31">
        <f t="shared" si="7"/>
        <v>0</v>
      </c>
      <c r="I41" s="97"/>
      <c r="J41" s="47"/>
      <c r="K41" s="48"/>
      <c r="L41" s="49"/>
      <c r="M41" s="60">
        <f t="shared" si="8"/>
        <v>0</v>
      </c>
      <c r="N41" s="60">
        <f t="shared" si="6"/>
        <v>0</v>
      </c>
      <c r="O41" s="63"/>
    </row>
    <row r="42" spans="1:15" hidden="1" x14ac:dyDescent="0.25">
      <c r="A42" s="26" t="s">
        <v>110</v>
      </c>
      <c r="B42" s="22" t="s">
        <v>111</v>
      </c>
      <c r="C42" s="18" t="s">
        <v>107</v>
      </c>
      <c r="D42" s="130"/>
      <c r="E42" s="131"/>
      <c r="F42" s="30" t="s">
        <v>104</v>
      </c>
      <c r="G42" s="72"/>
      <c r="H42" s="31">
        <f t="shared" si="7"/>
        <v>0</v>
      </c>
      <c r="I42" s="97"/>
      <c r="J42" s="47"/>
      <c r="K42" s="48"/>
      <c r="L42" s="49"/>
      <c r="M42" s="60">
        <f t="shared" si="8"/>
        <v>0</v>
      </c>
      <c r="N42" s="60">
        <f t="shared" si="6"/>
        <v>0</v>
      </c>
      <c r="O42" s="63"/>
    </row>
    <row r="43" spans="1:15" hidden="1" x14ac:dyDescent="0.25">
      <c r="A43" s="26" t="s">
        <v>112</v>
      </c>
      <c r="B43" s="22" t="s">
        <v>113</v>
      </c>
      <c r="C43" s="18" t="s">
        <v>107</v>
      </c>
      <c r="D43" s="130"/>
      <c r="E43" s="131"/>
      <c r="F43" s="30" t="s">
        <v>104</v>
      </c>
      <c r="G43" s="22"/>
      <c r="H43" s="31">
        <f t="shared" si="7"/>
        <v>0</v>
      </c>
      <c r="I43" s="98"/>
      <c r="J43" s="47"/>
      <c r="K43" s="48"/>
      <c r="L43" s="49"/>
      <c r="M43" s="60">
        <f t="shared" si="8"/>
        <v>0</v>
      </c>
      <c r="N43" s="60">
        <f t="shared" si="6"/>
        <v>0</v>
      </c>
      <c r="O43" s="63"/>
    </row>
    <row r="44" spans="1:15" hidden="1" x14ac:dyDescent="0.25">
      <c r="A44" s="20" t="s">
        <v>114</v>
      </c>
      <c r="B44" s="21"/>
      <c r="C44" s="21"/>
      <c r="D44" s="21"/>
      <c r="E44" s="21"/>
      <c r="F44" s="21"/>
      <c r="G44" s="21"/>
      <c r="H44" s="71">
        <f>SUM(H39:H43)</f>
        <v>0</v>
      </c>
      <c r="I44" s="46"/>
      <c r="J44" s="47"/>
      <c r="K44" s="48"/>
      <c r="L44" s="49"/>
      <c r="M44" s="62">
        <f>SUM(M39:M43)</f>
        <v>0</v>
      </c>
      <c r="N44" s="62">
        <f t="shared" si="6"/>
        <v>0</v>
      </c>
      <c r="O44" s="63"/>
    </row>
    <row r="45" spans="1:15" hidden="1" x14ac:dyDescent="0.25">
      <c r="A45" s="12" t="s">
        <v>34</v>
      </c>
      <c r="B45" s="13" t="s">
        <v>35</v>
      </c>
      <c r="C45" s="13" t="s">
        <v>36</v>
      </c>
      <c r="D45" s="125" t="s">
        <v>98</v>
      </c>
      <c r="E45" s="126"/>
      <c r="F45" s="13" t="s">
        <v>39</v>
      </c>
      <c r="G45" s="13" t="s">
        <v>40</v>
      </c>
      <c r="H45" s="13" t="s">
        <v>41</v>
      </c>
      <c r="I45" s="39" t="s">
        <v>42</v>
      </c>
      <c r="J45" s="12" t="s">
        <v>43</v>
      </c>
      <c r="K45" s="50" t="s">
        <v>44</v>
      </c>
      <c r="L45" s="39" t="s">
        <v>40</v>
      </c>
      <c r="M45" s="39" t="s">
        <v>45</v>
      </c>
      <c r="N45" s="39" t="s">
        <v>46</v>
      </c>
      <c r="O45" s="59" t="s">
        <v>47</v>
      </c>
    </row>
    <row r="46" spans="1:15" x14ac:dyDescent="0.25">
      <c r="A46" s="15" t="s">
        <v>115</v>
      </c>
      <c r="B46" s="120" t="s">
        <v>116</v>
      </c>
      <c r="C46" s="121"/>
      <c r="D46" s="121"/>
      <c r="E46" s="121"/>
      <c r="F46" s="121"/>
      <c r="G46" s="121"/>
      <c r="H46" s="132"/>
      <c r="I46" s="46"/>
      <c r="J46" s="122"/>
      <c r="K46" s="123"/>
      <c r="L46" s="123"/>
      <c r="M46" s="123"/>
      <c r="N46" s="124"/>
      <c r="O46" s="61"/>
    </row>
    <row r="47" spans="1:15" x14ac:dyDescent="0.25">
      <c r="A47" s="26" t="s">
        <v>117</v>
      </c>
      <c r="B47" s="64" t="s">
        <v>118</v>
      </c>
      <c r="C47" s="53" t="s">
        <v>119</v>
      </c>
      <c r="D47" s="129">
        <v>18</v>
      </c>
      <c r="E47" s="128"/>
      <c r="F47" s="30" t="s">
        <v>104</v>
      </c>
      <c r="G47" s="73">
        <v>300</v>
      </c>
      <c r="H47" s="31">
        <f t="shared" ref="H47:H50" si="9">D47*G47</f>
        <v>5400</v>
      </c>
      <c r="I47" s="99"/>
      <c r="J47" s="43"/>
      <c r="K47" s="44"/>
      <c r="L47" s="45"/>
      <c r="M47" s="60">
        <f t="shared" ref="M47:M50" si="10">J47*L47</f>
        <v>0</v>
      </c>
      <c r="N47" s="60">
        <f t="shared" ref="N47:N51" si="11">H47-M47</f>
        <v>5400</v>
      </c>
      <c r="O47" s="61"/>
    </row>
    <row r="48" spans="1:15" x14ac:dyDescent="0.25">
      <c r="A48" s="26" t="s">
        <v>120</v>
      </c>
      <c r="B48" s="64" t="s">
        <v>121</v>
      </c>
      <c r="C48" s="53"/>
      <c r="D48" s="129"/>
      <c r="E48" s="128"/>
      <c r="F48" s="30" t="s">
        <v>104</v>
      </c>
      <c r="G48" s="74"/>
      <c r="H48" s="31">
        <f t="shared" si="9"/>
        <v>0</v>
      </c>
      <c r="I48" s="100"/>
      <c r="J48" s="43"/>
      <c r="K48" s="44"/>
      <c r="L48" s="45"/>
      <c r="M48" s="60">
        <f t="shared" si="10"/>
        <v>0</v>
      </c>
      <c r="N48" s="60">
        <f t="shared" si="11"/>
        <v>0</v>
      </c>
      <c r="O48" s="61"/>
    </row>
    <row r="49" spans="1:15" x14ac:dyDescent="0.25">
      <c r="A49" s="26" t="s">
        <v>122</v>
      </c>
      <c r="B49" s="64" t="s">
        <v>118</v>
      </c>
      <c r="C49" s="53"/>
      <c r="D49" s="129"/>
      <c r="E49" s="128"/>
      <c r="F49" s="30" t="s">
        <v>104</v>
      </c>
      <c r="G49" s="74"/>
      <c r="H49" s="31">
        <f t="shared" si="9"/>
        <v>0</v>
      </c>
      <c r="I49" s="100"/>
      <c r="J49" s="43"/>
      <c r="K49" s="44"/>
      <c r="L49" s="45"/>
      <c r="M49" s="60">
        <f t="shared" si="10"/>
        <v>0</v>
      </c>
      <c r="N49" s="60">
        <f t="shared" si="11"/>
        <v>0</v>
      </c>
      <c r="O49" s="61"/>
    </row>
    <row r="50" spans="1:15" x14ac:dyDescent="0.25">
      <c r="A50" s="26" t="s">
        <v>123</v>
      </c>
      <c r="B50" s="64" t="s">
        <v>121</v>
      </c>
      <c r="C50" s="53"/>
      <c r="D50" s="129"/>
      <c r="E50" s="128"/>
      <c r="F50" s="30" t="s">
        <v>104</v>
      </c>
      <c r="G50" s="74"/>
      <c r="H50" s="31">
        <f t="shared" si="9"/>
        <v>0</v>
      </c>
      <c r="I50" s="101"/>
      <c r="J50" s="43"/>
      <c r="K50" s="44"/>
      <c r="L50" s="45"/>
      <c r="M50" s="60">
        <f t="shared" si="10"/>
        <v>0</v>
      </c>
      <c r="N50" s="60">
        <f t="shared" si="11"/>
        <v>0</v>
      </c>
      <c r="O50" s="61"/>
    </row>
    <row r="51" spans="1:15" x14ac:dyDescent="0.25">
      <c r="A51" s="116" t="s">
        <v>61</v>
      </c>
      <c r="B51" s="117"/>
      <c r="C51" s="117"/>
      <c r="D51" s="117"/>
      <c r="E51" s="117"/>
      <c r="F51" s="117"/>
      <c r="G51" s="119"/>
      <c r="H51" s="32">
        <f>SUM(H47:H50)</f>
        <v>5400</v>
      </c>
      <c r="I51" s="46"/>
      <c r="J51" s="43"/>
      <c r="K51" s="44"/>
      <c r="L51" s="45"/>
      <c r="M51" s="62">
        <f>SUM(M47:M50)</f>
        <v>0</v>
      </c>
      <c r="N51" s="62">
        <f t="shared" si="11"/>
        <v>5400</v>
      </c>
      <c r="O51" s="61"/>
    </row>
    <row r="52" spans="1:15" x14ac:dyDescent="0.25">
      <c r="A52" s="12" t="s">
        <v>34</v>
      </c>
      <c r="B52" s="13" t="s">
        <v>35</v>
      </c>
      <c r="C52" s="13" t="s">
        <v>36</v>
      </c>
      <c r="D52" s="125" t="s">
        <v>37</v>
      </c>
      <c r="E52" s="126"/>
      <c r="F52" s="13" t="s">
        <v>39</v>
      </c>
      <c r="G52" s="13" t="s">
        <v>40</v>
      </c>
      <c r="H52" s="13" t="s">
        <v>41</v>
      </c>
      <c r="I52" s="39" t="s">
        <v>42</v>
      </c>
      <c r="J52" s="12" t="s">
        <v>43</v>
      </c>
      <c r="K52" s="50" t="s">
        <v>44</v>
      </c>
      <c r="L52" s="39" t="s">
        <v>40</v>
      </c>
      <c r="M52" s="39" t="s">
        <v>45</v>
      </c>
      <c r="N52" s="39" t="s">
        <v>46</v>
      </c>
      <c r="O52" s="59" t="s">
        <v>47</v>
      </c>
    </row>
    <row r="53" spans="1:15" x14ac:dyDescent="0.25">
      <c r="A53" s="15" t="s">
        <v>124</v>
      </c>
      <c r="B53" s="120" t="s">
        <v>125</v>
      </c>
      <c r="C53" s="121"/>
      <c r="D53" s="121"/>
      <c r="E53" s="121"/>
      <c r="F53" s="121"/>
      <c r="G53" s="121"/>
      <c r="H53" s="121"/>
      <c r="I53" s="121"/>
      <c r="J53" s="43"/>
      <c r="K53" s="44"/>
      <c r="L53" s="45"/>
      <c r="M53" s="45"/>
      <c r="N53" s="45"/>
      <c r="O53" s="61"/>
    </row>
    <row r="54" spans="1:15" x14ac:dyDescent="0.25">
      <c r="A54" s="26" t="s">
        <v>126</v>
      </c>
      <c r="B54" s="18" t="s">
        <v>127</v>
      </c>
      <c r="C54" s="18"/>
      <c r="D54" s="127">
        <v>0.08</v>
      </c>
      <c r="E54" s="128"/>
      <c r="F54" s="30" t="s">
        <v>128</v>
      </c>
      <c r="G54" s="75">
        <f>H20+H36+H44+H51</f>
        <v>24380</v>
      </c>
      <c r="H54" s="31">
        <f>D54*G54</f>
        <v>1950.4</v>
      </c>
      <c r="I54" s="46"/>
      <c r="J54" s="78">
        <f>M20+M36+M44+M51</f>
        <v>0</v>
      </c>
      <c r="K54" s="79"/>
      <c r="L54" s="80"/>
      <c r="M54" s="80">
        <f t="shared" ref="M54" si="12">J54*L54</f>
        <v>0</v>
      </c>
      <c r="N54" s="80">
        <f t="shared" ref="N54:N55" si="13">H54-M54</f>
        <v>1950.4</v>
      </c>
      <c r="O54" s="61"/>
    </row>
    <row r="55" spans="1:15" x14ac:dyDescent="0.3">
      <c r="A55" s="116" t="s">
        <v>61</v>
      </c>
      <c r="B55" s="117"/>
      <c r="C55" s="117"/>
      <c r="D55" s="118"/>
      <c r="E55" s="118"/>
      <c r="F55" s="117"/>
      <c r="G55" s="119"/>
      <c r="H55" s="32">
        <f>SUM(H54:H54)</f>
        <v>1950.4</v>
      </c>
      <c r="I55" s="81"/>
      <c r="J55" s="78"/>
      <c r="K55" s="79"/>
      <c r="L55" s="80"/>
      <c r="M55" s="87">
        <f>SUM(M54:M54)</f>
        <v>0</v>
      </c>
      <c r="N55" s="87">
        <f t="shared" si="13"/>
        <v>1950.4</v>
      </c>
      <c r="O55" s="61"/>
    </row>
    <row r="56" spans="1:15" x14ac:dyDescent="0.25">
      <c r="A56" s="12" t="s">
        <v>34</v>
      </c>
      <c r="B56" s="13" t="s">
        <v>35</v>
      </c>
      <c r="C56" s="13" t="s">
        <v>36</v>
      </c>
      <c r="D56" s="14" t="s">
        <v>98</v>
      </c>
      <c r="E56" s="14" t="s">
        <v>62</v>
      </c>
      <c r="F56" s="13" t="s">
        <v>39</v>
      </c>
      <c r="G56" s="13" t="s">
        <v>40</v>
      </c>
      <c r="H56" s="13" t="s">
        <v>41</v>
      </c>
      <c r="I56" s="39" t="s">
        <v>42</v>
      </c>
      <c r="J56" s="12" t="s">
        <v>43</v>
      </c>
      <c r="K56" s="50" t="s">
        <v>44</v>
      </c>
      <c r="L56" s="39" t="s">
        <v>40</v>
      </c>
      <c r="M56" s="39" t="s">
        <v>45</v>
      </c>
      <c r="N56" s="39" t="s">
        <v>46</v>
      </c>
      <c r="O56" s="59" t="s">
        <v>47</v>
      </c>
    </row>
    <row r="57" spans="1:15" x14ac:dyDescent="0.25">
      <c r="A57" s="15" t="s">
        <v>129</v>
      </c>
      <c r="B57" s="120" t="s">
        <v>130</v>
      </c>
      <c r="C57" s="121"/>
      <c r="D57" s="121"/>
      <c r="E57" s="121"/>
      <c r="F57" s="121"/>
      <c r="G57" s="121"/>
      <c r="H57" s="121"/>
      <c r="I57" s="121"/>
      <c r="J57" s="122"/>
      <c r="K57" s="123"/>
      <c r="L57" s="123"/>
      <c r="M57" s="123"/>
      <c r="N57" s="124"/>
      <c r="O57" s="61"/>
    </row>
    <row r="58" spans="1:15" x14ac:dyDescent="0.25">
      <c r="A58" s="26" t="s">
        <v>131</v>
      </c>
      <c r="B58" s="18" t="s">
        <v>132</v>
      </c>
      <c r="C58" s="18"/>
      <c r="D58" s="19"/>
      <c r="E58" s="19"/>
      <c r="F58" s="30" t="s">
        <v>80</v>
      </c>
      <c r="G58" s="75">
        <v>500</v>
      </c>
      <c r="H58" s="31">
        <f>D58*E58*G58</f>
        <v>0</v>
      </c>
      <c r="I58" s="82"/>
      <c r="J58" s="43"/>
      <c r="K58" s="44"/>
      <c r="L58" s="45"/>
      <c r="M58" s="60">
        <f t="shared" ref="M58:M60" si="14">J58*L58</f>
        <v>0</v>
      </c>
      <c r="N58" s="60">
        <f t="shared" ref="N58:N60" si="15">H58-M58</f>
        <v>0</v>
      </c>
      <c r="O58" s="61"/>
    </row>
    <row r="59" spans="1:15" x14ac:dyDescent="0.25">
      <c r="A59" s="26" t="s">
        <v>133</v>
      </c>
      <c r="B59" s="18" t="s">
        <v>134</v>
      </c>
      <c r="C59" s="18"/>
      <c r="D59" s="19"/>
      <c r="E59" s="19"/>
      <c r="F59" s="30" t="s">
        <v>80</v>
      </c>
      <c r="G59" s="75">
        <v>500</v>
      </c>
      <c r="H59" s="31">
        <f>D59*E59*G59</f>
        <v>0</v>
      </c>
      <c r="I59" s="46"/>
      <c r="J59" s="43"/>
      <c r="K59" s="44"/>
      <c r="L59" s="45"/>
      <c r="M59" s="60">
        <f t="shared" si="14"/>
        <v>0</v>
      </c>
      <c r="N59" s="60">
        <f t="shared" si="15"/>
        <v>0</v>
      </c>
      <c r="O59" s="61"/>
    </row>
    <row r="60" spans="1:15" ht="13.95" customHeight="1" x14ac:dyDescent="0.25">
      <c r="A60" s="26" t="s">
        <v>135</v>
      </c>
      <c r="B60" s="18" t="s">
        <v>136</v>
      </c>
      <c r="C60" s="18"/>
      <c r="D60" s="19">
        <v>1</v>
      </c>
      <c r="E60" s="19">
        <v>2</v>
      </c>
      <c r="F60" s="30" t="s">
        <v>80</v>
      </c>
      <c r="G60" s="75">
        <v>500</v>
      </c>
      <c r="H60" s="31">
        <f>D60*E60*G60</f>
        <v>1000</v>
      </c>
      <c r="I60" s="46"/>
      <c r="J60" s="43"/>
      <c r="K60" s="44"/>
      <c r="L60" s="45"/>
      <c r="M60" s="60">
        <f t="shared" si="14"/>
        <v>0</v>
      </c>
      <c r="N60" s="60">
        <f t="shared" si="15"/>
        <v>1000</v>
      </c>
      <c r="O60" s="61"/>
    </row>
    <row r="61" spans="1:15" ht="13.95" customHeight="1" x14ac:dyDescent="0.25">
      <c r="A61" s="26" t="s">
        <v>137</v>
      </c>
      <c r="B61" s="18" t="s">
        <v>138</v>
      </c>
      <c r="C61" s="18"/>
      <c r="D61" s="19"/>
      <c r="E61" s="19"/>
      <c r="F61" s="33" t="s">
        <v>69</v>
      </c>
      <c r="G61" s="75">
        <v>600</v>
      </c>
      <c r="H61" s="31">
        <f>D61*E61*G61</f>
        <v>0</v>
      </c>
      <c r="I61" s="30"/>
      <c r="J61" s="44"/>
      <c r="K61" s="44"/>
      <c r="L61" s="45"/>
      <c r="M61" s="60"/>
      <c r="N61" s="60"/>
      <c r="O61" s="61"/>
    </row>
    <row r="62" spans="1:15" ht="13.95" customHeight="1" x14ac:dyDescent="0.25">
      <c r="A62" s="26" t="s">
        <v>139</v>
      </c>
      <c r="B62" s="18" t="s">
        <v>140</v>
      </c>
      <c r="C62" s="18" t="s">
        <v>141</v>
      </c>
      <c r="D62" s="19"/>
      <c r="E62" s="19"/>
      <c r="F62" s="33" t="s">
        <v>95</v>
      </c>
      <c r="G62" s="75">
        <v>800</v>
      </c>
      <c r="H62" s="31">
        <f>D62*E62*G62</f>
        <v>0</v>
      </c>
      <c r="I62" s="30"/>
      <c r="J62" s="44"/>
      <c r="K62" s="44"/>
      <c r="L62" s="45"/>
      <c r="M62" s="60"/>
      <c r="N62" s="60"/>
      <c r="O62" s="61"/>
    </row>
    <row r="63" spans="1:15" ht="16.5" customHeight="1" x14ac:dyDescent="0.25">
      <c r="A63" s="116" t="s">
        <v>61</v>
      </c>
      <c r="B63" s="117"/>
      <c r="C63" s="117"/>
      <c r="D63" s="117"/>
      <c r="E63" s="117"/>
      <c r="F63" s="117"/>
      <c r="G63" s="119"/>
      <c r="H63" s="32">
        <f>SUM(H58:H62)</f>
        <v>1000</v>
      </c>
      <c r="I63" s="46"/>
      <c r="J63" s="43"/>
      <c r="K63" s="44"/>
      <c r="L63" s="45"/>
      <c r="M63" s="62">
        <f>SUM(M58:M60)</f>
        <v>0</v>
      </c>
      <c r="N63" s="62">
        <f>H63-M63</f>
        <v>1000</v>
      </c>
      <c r="O63" s="61"/>
    </row>
    <row r="64" spans="1:15" s="2" customFormat="1" ht="19.5" customHeight="1" x14ac:dyDescent="0.25">
      <c r="A64" s="65" t="s">
        <v>142</v>
      </c>
      <c r="B64" s="66"/>
      <c r="C64" s="66"/>
      <c r="D64" s="66"/>
      <c r="E64" s="66"/>
      <c r="F64" s="66"/>
      <c r="G64" s="76"/>
      <c r="H64" s="77">
        <f>SUM(H20+H36+H44+H51+H55+H63)*1.06</f>
        <v>28970.224000000002</v>
      </c>
      <c r="I64" s="83"/>
      <c r="J64" s="84"/>
      <c r="K64" s="76"/>
      <c r="L64" s="85"/>
      <c r="M64" s="88">
        <f>SUM(M20+M36+M44+M51+M55+M63)</f>
        <v>0</v>
      </c>
      <c r="N64" s="88">
        <f>H64-M64</f>
        <v>28970.224000000002</v>
      </c>
      <c r="O64" s="89"/>
    </row>
    <row r="65" spans="1:15" ht="33.75" customHeight="1" x14ac:dyDescent="0.25">
      <c r="A65" s="102" t="s">
        <v>143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</row>
    <row r="66" spans="1:15" ht="35.25" customHeight="1" x14ac:dyDescent="0.25">
      <c r="A66" s="67"/>
      <c r="B66" s="104" t="s">
        <v>144</v>
      </c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</row>
    <row r="67" spans="1:15" ht="32.25" customHeight="1" x14ac:dyDescent="0.25">
      <c r="A67" s="68"/>
      <c r="B67" s="69" t="s">
        <v>145</v>
      </c>
      <c r="C67" s="69"/>
      <c r="D67" s="69"/>
      <c r="E67" s="69"/>
      <c r="F67" s="69"/>
      <c r="G67" s="69"/>
      <c r="H67" s="69"/>
      <c r="I67" s="86"/>
      <c r="J67" s="69"/>
      <c r="K67" s="69"/>
      <c r="L67" s="69"/>
      <c r="M67" s="69"/>
      <c r="N67" s="69"/>
      <c r="O67" s="90"/>
    </row>
    <row r="68" spans="1:15" ht="32.25" customHeight="1" x14ac:dyDescent="0.25">
      <c r="A68" s="68"/>
      <c r="B68" s="69" t="s">
        <v>146</v>
      </c>
      <c r="C68" s="69"/>
      <c r="D68" s="69"/>
      <c r="E68" s="69"/>
      <c r="F68" s="69"/>
      <c r="G68" s="69"/>
      <c r="H68" s="69"/>
      <c r="I68" s="86"/>
      <c r="J68" s="69"/>
      <c r="K68" s="69"/>
      <c r="L68" s="69"/>
      <c r="M68" s="69"/>
      <c r="N68" s="69"/>
      <c r="O68" s="90"/>
    </row>
  </sheetData>
  <mergeCells count="45">
    <mergeCell ref="A1:I1"/>
    <mergeCell ref="D4:F4"/>
    <mergeCell ref="A7:F7"/>
    <mergeCell ref="G7:I7"/>
    <mergeCell ref="J7:O7"/>
    <mergeCell ref="J38:N38"/>
    <mergeCell ref="D39:E39"/>
    <mergeCell ref="D40:E40"/>
    <mergeCell ref="B9:H9"/>
    <mergeCell ref="J9:O9"/>
    <mergeCell ref="A20:G20"/>
    <mergeCell ref="B22:H22"/>
    <mergeCell ref="J22:O22"/>
    <mergeCell ref="B66:O66"/>
    <mergeCell ref="A10:A19"/>
    <mergeCell ref="A23:A27"/>
    <mergeCell ref="A32:A35"/>
    <mergeCell ref="B10:B19"/>
    <mergeCell ref="B23:B27"/>
    <mergeCell ref="B32:B35"/>
    <mergeCell ref="A55:G55"/>
    <mergeCell ref="B57:I57"/>
    <mergeCell ref="J57:N57"/>
    <mergeCell ref="A63:G63"/>
    <mergeCell ref="A51:G51"/>
    <mergeCell ref="D52:E52"/>
    <mergeCell ref="B53:I53"/>
    <mergeCell ref="D54:E54"/>
    <mergeCell ref="J46:N46"/>
    <mergeCell ref="I9:I19"/>
    <mergeCell ref="I22:I31"/>
    <mergeCell ref="I39:I43"/>
    <mergeCell ref="I47:I50"/>
    <mergeCell ref="A65:O65"/>
    <mergeCell ref="D47:E47"/>
    <mergeCell ref="D48:E48"/>
    <mergeCell ref="D49:E49"/>
    <mergeCell ref="D50:E50"/>
    <mergeCell ref="D41:E41"/>
    <mergeCell ref="D42:E42"/>
    <mergeCell ref="D43:E43"/>
    <mergeCell ref="D45:E45"/>
    <mergeCell ref="B46:H46"/>
    <mergeCell ref="A36:G36"/>
    <mergeCell ref="D37:E37"/>
  </mergeCells>
  <phoneticPr fontId="13" type="noConversion"/>
  <pageMargins left="0.17" right="0.18" top="0.25" bottom="0.21" header="0.18" footer="0.33"/>
  <pageSetup paperSize="9" scale="4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哈尔滨会议</vt:lpstr>
    </vt:vector>
  </TitlesOfParts>
  <Company>F. Hoffmann-La Roche,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yangh18</dc:creator>
  <cp:lastModifiedBy>Daisy Dai 代靓</cp:lastModifiedBy>
  <cp:lastPrinted>2014-04-22T00:55:00Z</cp:lastPrinted>
  <dcterms:created xsi:type="dcterms:W3CDTF">2011-06-02T22:15:00Z</dcterms:created>
  <dcterms:modified xsi:type="dcterms:W3CDTF">2024-06-13T07:27:55Z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DDDFCA92C7CA7737C7736A66358ED391_43</vt:lpwstr>
  </property>
  <property fmtid="{D5CDD505-2E9C-101B-9397-08002B2CF9AE}" pid="3" name="KSOProductBuildVer">
    <vt:lpwstr>2052-6.4.0.8550</vt:lpwstr>
  </property>
</Properties>
</file>