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<sst xmlns="http://schemas.openxmlformats.org/spreadsheetml/2006/main" count="114" uniqueCount="91">
  <si>
    <t>【借款报销单】</t>
  </si>
  <si>
    <t>团号：HMJB-240801-XSY480</t>
  </si>
  <si>
    <t>会议日期：2024-07-26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</si>
  <si>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</si>
  <si>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</si>
  <si>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</si>
  <si>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</si>
  <si>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</si>
  <si>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</si>
  <si>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</si>
  <si>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</si>
  <si>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</si>
  <si>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</si>
  <si>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</si>
  <si>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</si>
  <si>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</si>
  <si>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</si>
  <si>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</si>
  <si>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</si>
  <si>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</si>
  <si>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</si>
  <si>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</si>
  <si>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</si>
  <si>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</si>
  <si>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</si>
  <si>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</si>
  <si>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</si>
  <si>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</si>
  <si>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</si>
  <si>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</si>
  <si>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</si>
  <si>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</si>
  <si>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</si>
  <si>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</si>
  <si>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</si>
  <si>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</si>
  <si>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</si>
  <si>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</si>
  <si>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</si>
  <si>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</si>
  <si>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</si>
  <si>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</si>
  <si>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机票</t>
  </si>
  <si>
    <t>酒店</t>
  </si>
  <si>
    <t>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</si>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</sst>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50" sqref="I50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3016</v>
      </c>
      <c r="G45" s="65">
        <v>0</v>
      </c>
      <c r="H45" s="65">
        <f>F45+G45</f>
        <v>3016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4800</v>
      </c>
      <c r="G46" s="65">
        <v>0</v>
      </c>
      <c r="H46" s="65">
        <f t="shared" ref="H46:H51" si="19">F46+G46</f>
        <v>4800</v>
      </c>
      <c r="I46" s="86" t="s">
        <v>43</v>
      </c>
      <c r="J46" s="96"/>
    </row>
    <row r="47" customHeight="1" spans="1:10">
      <c r="A47" s="76"/>
      <c r="B47" s="63"/>
      <c r="C47" s="64"/>
      <c r="D47" s="62"/>
      <c r="E47" s="64"/>
      <c r="F47" s="65">
        <v>6615</v>
      </c>
      <c r="G47" s="65">
        <v>0</v>
      </c>
      <c r="H47" s="65">
        <f t="shared" si="19"/>
        <v>6615</v>
      </c>
      <c r="I47" s="86" t="s">
        <v>44</v>
      </c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45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14431</v>
      </c>
      <c r="G52" s="69">
        <f t="shared" ref="G52:H52" si="21">SUM(G45:G51)</f>
        <v>0</v>
      </c>
      <c r="H52" s="69">
        <f t="shared" si="21"/>
        <v>14431</v>
      </c>
      <c r="I52" s="89"/>
      <c r="J52" s="97"/>
    </row>
    <row r="53" customHeight="1" spans="1:10">
      <c r="A53" s="66"/>
      <c r="B53" s="67" t="s">
        <v>46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14431</v>
      </c>
      <c r="G53" s="69">
        <f t="shared" si="22"/>
        <v>0</v>
      </c>
      <c r="H53" s="69">
        <f t="shared" si="22"/>
        <v>14431</v>
      </c>
      <c r="I53" s="89"/>
      <c r="J53" s="99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100" t="s">
        <v>51</v>
      </c>
    </row>
    <row r="58" customHeight="1" spans="1:9">
      <c r="A58" s="80">
        <f>E53</f>
        <v>0</v>
      </c>
      <c r="B58" s="81"/>
      <c r="C58" s="81">
        <f>H53</f>
        <v>14431</v>
      </c>
      <c r="D58" s="81"/>
      <c r="E58" s="81">
        <f>F53</f>
        <v>14431</v>
      </c>
      <c r="F58" s="81"/>
      <c r="G58" s="81">
        <f>G53</f>
        <v>0</v>
      </c>
      <c r="H58" s="81"/>
      <c r="I58" s="101">
        <f>A58-C58</f>
        <v>-14431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2">
        <v>43704</v>
      </c>
      <c r="G7" s="11"/>
      <c r="H7" s="10" t="s">
        <v>66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39"/>
      <c r="J8" s="16" t="s">
        <v>68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1"/>
      <c r="J11" s="42"/>
      <c r="K11" s="43" t="s">
        <v>77</v>
      </c>
    </row>
    <row r="12" ht="23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1"/>
      <c r="J12" s="42"/>
      <c r="K12" s="43" t="s">
        <v>77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1"/>
      <c r="J13" s="42"/>
      <c r="K13" s="43" t="s">
        <v>77</v>
      </c>
    </row>
    <row r="14" ht="20.1" customHeight="1" spans="2:11">
      <c r="B14" s="23">
        <v>4</v>
      </c>
      <c r="C14" s="24"/>
      <c r="D14" s="27"/>
      <c r="E14" s="23" t="s">
        <v>44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41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53</v>
      </c>
      <c r="G23" s="17" t="s">
        <v>85</v>
      </c>
      <c r="H23" s="17"/>
      <c r="I23" s="17"/>
      <c r="J23" s="17" t="s">
        <v>55</v>
      </c>
      <c r="K23" s="17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王凤雨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65</v>
      </c>
      <c r="E30" s="10"/>
      <c r="F30" s="12">
        <f>F7</f>
        <v>43704</v>
      </c>
      <c r="G30" s="11"/>
      <c r="H30" s="10" t="s">
        <v>66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46</v>
      </c>
      <c r="J33" s="26"/>
      <c r="K33" s="49" t="s">
        <v>74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46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53</v>
      </c>
      <c r="G38" s="17" t="s">
        <v>85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2024-10-30T07:40:27Z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0698FCCB9FE844AD92790CEDC58C915F_13</vt:lpwstr>
  </property>
</Properties>
</file>