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605" windowHeight="7755"/>
  </bookViews>
  <sheets>
    <sheet name="试驾旅行社" sheetId="16" r:id="rId1"/>
    <sheet name="Sheet1" sheetId="17" r:id="rId2"/>
  </sheets>
  <definedNames>
    <definedName name="CLIENTMEDIA">#REF!</definedName>
    <definedName name="_xlnm.Print_Area" localSheetId="0">试驾旅行社!$A$1:$H$40</definedName>
    <definedName name="_xlnm.Print_Titles" localSheetId="0">试驾旅行社!$1:$7</definedName>
  </definedNames>
  <calcPr calcId="125725" iterate="1"/>
</workbook>
</file>

<file path=xl/calcChain.xml><?xml version="1.0" encoding="utf-8"?>
<calcChain xmlns="http://schemas.openxmlformats.org/spreadsheetml/2006/main">
  <c r="G25" i="16"/>
  <c r="G34"/>
  <c r="G24"/>
  <c r="G23"/>
  <c r="G16"/>
  <c r="G20"/>
  <c r="G19"/>
  <c r="G35"/>
  <c r="G29"/>
  <c r="G13"/>
  <c r="G30"/>
  <c r="G28"/>
  <c r="G31"/>
  <c r="G18"/>
  <c r="G21"/>
  <c r="G22"/>
  <c r="G27"/>
  <c r="G32"/>
  <c r="G10"/>
  <c r="G11"/>
  <c r="G12"/>
  <c r="G14"/>
  <c r="G17"/>
  <c r="G36"/>
  <c r="G37" l="1"/>
  <c r="G38" s="1"/>
  <c r="G39" s="1"/>
  <c r="G40" l="1"/>
</calcChain>
</file>

<file path=xl/sharedStrings.xml><?xml version="1.0" encoding="utf-8"?>
<sst xmlns="http://schemas.openxmlformats.org/spreadsheetml/2006/main" count="91" uniqueCount="74">
  <si>
    <t xml:space="preserve">Event:                 </t>
  </si>
  <si>
    <t xml:space="preserve">Date:                  </t>
  </si>
  <si>
    <t>项目</t>
  </si>
  <si>
    <t>规格</t>
  </si>
  <si>
    <t>单价</t>
  </si>
  <si>
    <t>次数</t>
  </si>
  <si>
    <t>数量</t>
  </si>
  <si>
    <t>总价</t>
  </si>
  <si>
    <t xml:space="preserve">Number of person:       </t>
    <phoneticPr fontId="3" type="noConversion"/>
  </si>
  <si>
    <t xml:space="preserve">VENUE:                  </t>
    <phoneticPr fontId="3" type="noConversion"/>
  </si>
  <si>
    <t xml:space="preserve">Project No:               </t>
    <phoneticPr fontId="3" type="noConversion"/>
  </si>
  <si>
    <t>备注</t>
    <phoneticPr fontId="3" type="noConversion"/>
  </si>
  <si>
    <t>公付房费</t>
    <phoneticPr fontId="3" type="noConversion"/>
  </si>
  <si>
    <t>酒店相关：安徽广德木子度假村</t>
    <phoneticPr fontId="3" type="noConversion"/>
  </si>
  <si>
    <t>自付房费（含增值税）</t>
    <phoneticPr fontId="3" type="noConversion"/>
  </si>
  <si>
    <t>SGM工作人员自付</t>
    <phoneticPr fontId="3" type="noConversion"/>
  </si>
  <si>
    <t>媒体用餐</t>
    <phoneticPr fontId="3" type="noConversion"/>
  </si>
  <si>
    <t>客房要求：
1、电话：开通国内长途、关闭国际长途
2、网络：可宽带上网，WIFI、有限网络均免费
3、关闭MINI BAR、洗衣服务、签单权以及房间内可能有的收费项目（如收费电视等）
4、早餐：均含双早
5、环境：干净、舒适、相对安静（尤其针是媒体）媒体房间尽量保证大床房，房型统一
6、客房数量：确定好数量后允许再上下浮动10％
7、欢迎水果</t>
    <phoneticPr fontId="3" type="noConversion"/>
  </si>
  <si>
    <t>广德</t>
    <phoneticPr fontId="3" type="noConversion"/>
  </si>
  <si>
    <r>
      <t>总计（Net</t>
    </r>
    <r>
      <rPr>
        <sz val="12"/>
        <color indexed="8"/>
        <rFont val="宋体"/>
        <family val="3"/>
        <charset val="134"/>
      </rPr>
      <t>）</t>
    </r>
  </si>
  <si>
    <t>服务费10%（Service Fee 10%）</t>
    <phoneticPr fontId="3" type="noConversion"/>
  </si>
  <si>
    <t>媒体费用&amp;工作人员</t>
    <phoneticPr fontId="3" type="noConversion"/>
  </si>
  <si>
    <t>凯迪拉克广德试驾</t>
    <phoneticPr fontId="3" type="noConversion"/>
  </si>
  <si>
    <t>欢迎水果</t>
    <phoneticPr fontId="3" type="noConversion"/>
  </si>
  <si>
    <t>增值税6&amp;可抵扣</t>
    <phoneticPr fontId="3" type="noConversion"/>
  </si>
  <si>
    <t>gl8（两年内新车、车况良好）</t>
    <phoneticPr fontId="3" type="noConversion"/>
  </si>
  <si>
    <t>司机住宿</t>
    <phoneticPr fontId="3" type="noConversion"/>
  </si>
  <si>
    <t>gl8（两年内新车、车况良好）</t>
    <phoneticPr fontId="3" type="noConversion"/>
  </si>
  <si>
    <t>gl8（两年内新车、车况良好）</t>
    <phoneticPr fontId="3" type="noConversion"/>
  </si>
  <si>
    <t>总计（含增值税6%）</t>
    <phoneticPr fontId="3" type="noConversion"/>
  </si>
  <si>
    <t>媒体火车票</t>
    <phoneticPr fontId="3" type="noConversion"/>
  </si>
  <si>
    <t>媒体相关</t>
    <phoneticPr fontId="3" type="noConversion"/>
  </si>
  <si>
    <t>媒体交通费报销</t>
    <phoneticPr fontId="3" type="noConversion"/>
  </si>
  <si>
    <t>大巴需求（根据媒体具体航班调整需求）</t>
    <phoneticPr fontId="3" type="noConversion"/>
  </si>
  <si>
    <t>广德宿舍10.29-11.3</t>
    <phoneticPr fontId="3" type="noConversion"/>
  </si>
  <si>
    <t>11.1-11.2 大床房（含单早，服务费，宽带费用）</t>
    <phoneticPr fontId="3" type="noConversion"/>
  </si>
  <si>
    <t>拖车费</t>
    <phoneticPr fontId="3" type="noConversion"/>
  </si>
  <si>
    <t>按实际结算</t>
    <phoneticPr fontId="3" type="noConversion"/>
  </si>
  <si>
    <t>汽车之家</t>
    <phoneticPr fontId="3" type="noConversion"/>
  </si>
  <si>
    <t>易车</t>
    <phoneticPr fontId="3" type="noConversion"/>
  </si>
  <si>
    <t>君信</t>
    <phoneticPr fontId="3" type="noConversion"/>
  </si>
  <si>
    <t>耿蕊</t>
    <phoneticPr fontId="3" type="noConversion"/>
  </si>
  <si>
    <t>武云杏</t>
    <phoneticPr fontId="3" type="noConversion"/>
  </si>
  <si>
    <t>1双床</t>
    <phoneticPr fontId="3" type="noConversion"/>
  </si>
  <si>
    <t xml:space="preserve">彭储文 </t>
  </si>
  <si>
    <t>周翱</t>
  </si>
  <si>
    <t xml:space="preserve">赵文瑞 </t>
    <phoneticPr fontId="3" type="noConversion"/>
  </si>
  <si>
    <t>夏明杰</t>
  </si>
  <si>
    <t>杨淞文</t>
  </si>
  <si>
    <t>吕怀中</t>
  </si>
  <si>
    <t>1大床</t>
    <phoneticPr fontId="3" type="noConversion"/>
  </si>
  <si>
    <r>
      <t>S</t>
    </r>
    <r>
      <rPr>
        <sz val="12"/>
        <rFont val="宋体"/>
        <family val="3"/>
        <charset val="134"/>
      </rPr>
      <t>GM</t>
    </r>
    <phoneticPr fontId="3" type="noConversion"/>
  </si>
  <si>
    <t>刘安宇</t>
    <phoneticPr fontId="3" type="noConversion"/>
  </si>
  <si>
    <t>1大床自付</t>
    <phoneticPr fontId="3" type="noConversion"/>
  </si>
  <si>
    <t>10.29-11.3 标间（含服务费，宽带费用）工作人员住房</t>
    <phoneticPr fontId="3" type="noConversion"/>
  </si>
  <si>
    <t>11.1-11.3大床房（含服务费，宽带费用）</t>
    <phoneticPr fontId="3" type="noConversion"/>
  </si>
  <si>
    <t>11.31-11.1 大床房（含服务费，宽带费用）</t>
    <phoneticPr fontId="3" type="noConversion"/>
  </si>
  <si>
    <t>媒体用餐</t>
    <phoneticPr fontId="3" type="noConversion"/>
  </si>
  <si>
    <t>餐费</t>
    <phoneticPr fontId="3" type="noConversion"/>
  </si>
  <si>
    <t>10月30日午餐</t>
    <phoneticPr fontId="3" type="noConversion"/>
  </si>
  <si>
    <t>10月29日晚餐</t>
    <phoneticPr fontId="3" type="noConversion"/>
  </si>
  <si>
    <t>10月30日晚餐</t>
    <phoneticPr fontId="3" type="noConversion"/>
  </si>
  <si>
    <t>10月31日午餐</t>
  </si>
  <si>
    <t>10月31日晚餐</t>
  </si>
  <si>
    <t>11月1日午餐</t>
    <phoneticPr fontId="3" type="noConversion"/>
  </si>
  <si>
    <t>11月2日晚餐</t>
  </si>
  <si>
    <t>11月1日晚餐</t>
    <phoneticPr fontId="3" type="noConversion"/>
  </si>
  <si>
    <t>11月2日午餐</t>
  </si>
  <si>
    <t>11月3日午餐</t>
    <phoneticPr fontId="3" type="noConversion"/>
  </si>
  <si>
    <t>以实际结算</t>
    <phoneticPr fontId="3" type="noConversion"/>
  </si>
  <si>
    <t>10月31日-11月2日 摆渡车</t>
    <phoneticPr fontId="3" type="noConversion"/>
  </si>
  <si>
    <t>酒店--厂区，厂区--酒店</t>
    <phoneticPr fontId="3" type="noConversion"/>
  </si>
  <si>
    <t>11月3日gl8</t>
    <phoneticPr fontId="3" type="noConversion"/>
  </si>
  <si>
    <t>2018年10.29--11.3</t>
    <phoneticPr fontId="3" type="noConversion"/>
  </si>
</sst>
</file>

<file path=xl/styles.xml><?xml version="1.0" encoding="utf-8"?>
<styleSheet xmlns="http://schemas.openxmlformats.org/spreadsheetml/2006/main">
  <numFmts count="11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-* #,##0.00\ _€_-;\-* #,##0.00\ _€_-;_-* &quot;-&quot;??\ _€_-;_-@_-"/>
    <numFmt numFmtId="0" formatCode="_-* #,##0.00\ [$€]_-;\-* #,##0.00\ [$€]_-;_-* &quot;-&quot;??\ [$€]_-;_-@_-"/>
    <numFmt numFmtId="0" formatCode="_-* #,##0.00\ [$€-1]_-;\-* #,##0.00\ [$€-1]_-;_-* &quot;-&quot;??\ [$€-1]_-"/>
    <numFmt numFmtId="180" formatCode="#,##0_);[Red]\(#,##0\)"/>
    <numFmt numFmtId="181" formatCode="0_ "/>
    <numFmt numFmtId="0" formatCode="[$¥-804]#,##0_);[Red]\([$¥-804]#,##0\)"/>
    <numFmt numFmtId="0" formatCode="[$¥-804]#,##0;[Red][$¥-804]#,##0"/>
    <numFmt numFmtId="184" formatCode="#,##0.00_);[Red]\(#,##0.00\)"/>
  </numFmts>
  <fonts count="46">
    <font>
      <sz val="12"/>
      <name val="宋体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60"/>
      <name val="微软雅黑"/>
      <family val="2"/>
      <charset val="134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8"/>
      <name val="Arial"/>
      <family val="2"/>
    </font>
    <font>
      <sz val="12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10"/>
      <color indexed="9"/>
      <name val="Arial"/>
      <family val="2"/>
    </font>
    <font>
      <sz val="11"/>
      <name val="Times New Roman"/>
      <family val="1"/>
    </font>
    <font>
      <sz val="10"/>
      <color indexed="8"/>
      <name val="Arial"/>
      <family val="2"/>
    </font>
    <font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8">
    <xf numFmtId="0" fontId="0" fillId="0" borderId="0">
      <alignment vertical="center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ont="0" applyFill="0" applyBorder="0" applyProtection="0">
      <alignment vertical="center"/>
    </xf>
    <xf numFmtId="0" fontId="4" fillId="0" borderId="0" applyNumberFormat="0" applyBorder="0" applyAlignment="0" applyProtection="0">
      <alignment vertical="center"/>
    </xf>
    <xf numFmtId="0" fontId="4" fillId="0" borderId="0">
      <alignment horizontal="justify" vertical="justify" textRotation="127" wrapText="1"/>
      <protection hidden="1"/>
    </xf>
    <xf numFmtId="0" fontId="39" fillId="0" borderId="0">
      <alignment horizontal="justify" vertical="justify" textRotation="127" wrapText="1"/>
      <protection hidden="1"/>
    </xf>
    <xf numFmtId="0" fontId="4" fillId="0" borderId="0"/>
    <xf numFmtId="0" fontId="23" fillId="0" borderId="0"/>
    <xf numFmtId="0" fontId="23" fillId="0" borderId="0"/>
    <xf numFmtId="0" fontId="23" fillId="0" borderId="0" applyBorder="0"/>
    <xf numFmtId="0" fontId="23" fillId="0" borderId="0" applyBorder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2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6" fillId="4" borderId="0" applyNumberFormat="0" applyBorder="0" applyProtection="0">
      <alignment vertical="center"/>
    </xf>
    <xf numFmtId="0" fontId="6" fillId="5" borderId="0" applyNumberFormat="0" applyBorder="0" applyProtection="0">
      <alignment vertical="center"/>
    </xf>
    <xf numFmtId="0" fontId="6" fillId="6" borderId="0" applyNumberFormat="0" applyBorder="0" applyProtection="0">
      <alignment vertical="center"/>
    </xf>
    <xf numFmtId="0" fontId="6" fillId="7" borderId="0" applyNumberFormat="0" applyBorder="0" applyProtection="0">
      <alignment vertical="center"/>
    </xf>
    <xf numFmtId="0" fontId="40" fillId="0" borderId="0"/>
    <xf numFmtId="0" fontId="6" fillId="10" borderId="0" applyNumberFormat="0" applyBorder="0" applyProtection="0">
      <alignment vertical="center"/>
    </xf>
    <xf numFmtId="0" fontId="6" fillId="11" borderId="0" applyNumberFormat="0" applyBorder="0" applyProtection="0">
      <alignment vertical="center"/>
    </xf>
    <xf numFmtId="0" fontId="6" fillId="12" borderId="0" applyNumberFormat="0" applyBorder="0" applyProtection="0">
      <alignment vertical="center"/>
    </xf>
    <xf numFmtId="0" fontId="6" fillId="5" borderId="0" applyNumberFormat="0" applyBorder="0" applyProtection="0">
      <alignment vertical="center"/>
    </xf>
    <xf numFmtId="0" fontId="6" fillId="10" borderId="0" applyNumberFormat="0" applyBorder="0" applyProtection="0">
      <alignment vertical="center"/>
    </xf>
    <xf numFmtId="0" fontId="6" fillId="13" borderId="0" applyNumberFormat="0" applyBorder="0" applyProtection="0">
      <alignment vertical="center"/>
    </xf>
    <xf numFmtId="0" fontId="7" fillId="14" borderId="0" applyNumberFormat="0" applyBorder="0" applyProtection="0">
      <alignment vertical="center"/>
    </xf>
    <xf numFmtId="0" fontId="7" fillId="11" borderId="0" applyNumberFormat="0" applyBorder="0" applyProtection="0">
      <alignment vertical="center"/>
    </xf>
    <xf numFmtId="0" fontId="7" fillId="12" borderId="0" applyNumberFormat="0" applyBorder="0" applyProtection="0">
      <alignment vertical="center"/>
    </xf>
    <xf numFmtId="0" fontId="7" fillId="15" borderId="0" applyNumberFormat="0" applyBorder="0" applyProtection="0">
      <alignment vertical="center"/>
    </xf>
    <xf numFmtId="0" fontId="7" fillId="16" borderId="0" applyNumberFormat="0" applyBorder="0" applyProtection="0">
      <alignment vertical="center"/>
    </xf>
    <xf numFmtId="0" fontId="7" fillId="17" borderId="0" applyNumberFormat="0" applyBorder="0" applyProtection="0">
      <alignment vertical="center"/>
    </xf>
    <xf numFmtId="0" fontId="7" fillId="18" borderId="0" applyNumberFormat="0" applyBorder="0" applyProtection="0">
      <alignment vertical="center"/>
    </xf>
    <xf numFmtId="0" fontId="7" fillId="19" borderId="0" applyNumberFormat="0" applyBorder="0" applyProtection="0">
      <alignment vertical="center"/>
    </xf>
    <xf numFmtId="0" fontId="7" fillId="20" borderId="0" applyNumberFormat="0" applyBorder="0" applyProtection="0">
      <alignment vertical="center"/>
    </xf>
    <xf numFmtId="0" fontId="7" fillId="15" borderId="0" applyNumberFormat="0" applyBorder="0" applyProtection="0">
      <alignment vertical="center"/>
    </xf>
    <xf numFmtId="0" fontId="7" fillId="16" borderId="0" applyNumberFormat="0" applyBorder="0" applyProtection="0">
      <alignment vertical="center"/>
    </xf>
    <xf numFmtId="0" fontId="7" fillId="21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9" fillId="22" borderId="1" applyNumberFormat="0" applyProtection="0">
      <alignment vertical="center"/>
    </xf>
    <xf numFmtId="0" fontId="10" fillId="23" borderId="2" applyNumberFormat="0" applyProtection="0">
      <alignment vertical="center"/>
    </xf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1" fillId="0" borderId="0" applyNumberFormat="0" applyBorder="0" applyProtection="0">
      <alignment vertical="center"/>
    </xf>
    <xf numFmtId="0" fontId="12" fillId="4" borderId="0" applyNumberFormat="0" applyBorder="0" applyProtection="0">
      <alignment vertical="center"/>
    </xf>
    <xf numFmtId="0" fontId="13" fillId="0" borderId="3" applyNumberFormat="0" applyProtection="0">
      <alignment vertical="center"/>
    </xf>
    <xf numFmtId="0" fontId="14" fillId="0" borderId="4" applyNumberFormat="0" applyProtection="0">
      <alignment vertical="center"/>
    </xf>
    <xf numFmtId="0" fontId="15" fillId="0" borderId="5" applyNumberFormat="0" applyProtection="0">
      <alignment vertical="center"/>
    </xf>
    <xf numFmtId="0" fontId="15" fillId="0" borderId="0" applyNumberFormat="0" applyBorder="0" applyProtection="0">
      <alignment vertical="center"/>
    </xf>
    <xf numFmtId="0" fontId="16" fillId="7" borderId="1" applyNumberFormat="0" applyProtection="0">
      <alignment vertical="center"/>
    </xf>
    <xf numFmtId="0" fontId="17" fillId="0" borderId="6" applyNumberFormat="0" applyProtection="0">
      <alignment vertical="center"/>
    </xf>
    <xf numFmtId="0" fontId="18" fillId="24" borderId="0" applyNumberFormat="0" applyBorder="0" applyProtection="0">
      <alignment vertical="center"/>
    </xf>
    <xf numFmtId="0" fontId="27" fillId="0" borderId="0"/>
    <xf numFmtId="0" fontId="1" fillId="0" borderId="0"/>
    <xf numFmtId="0" fontId="41" fillId="0" borderId="0"/>
    <xf numFmtId="0" fontId="1" fillId="0" borderId="0"/>
    <xf numFmtId="0" fontId="41" fillId="0" borderId="0"/>
    <xf numFmtId="0" fontId="23" fillId="0" borderId="0">
      <alignment vertical="center"/>
    </xf>
    <xf numFmtId="0" fontId="23" fillId="0" borderId="0">
      <alignment vertical="center"/>
    </xf>
    <xf numFmtId="0" fontId="41" fillId="0" borderId="0"/>
    <xf numFmtId="0" fontId="23" fillId="0" borderId="0">
      <alignment vertical="center"/>
    </xf>
    <xf numFmtId="44" fontId="42" fillId="0" borderId="0"/>
    <xf numFmtId="44" fontId="42" fillId="0" borderId="0"/>
    <xf numFmtId="44" fontId="42" fillId="0" borderId="0"/>
    <xf numFmtId="44" fontId="42" fillId="0" borderId="0"/>
    <xf numFmtId="0" fontId="42" fillId="0" borderId="0"/>
    <xf numFmtId="0" fontId="42" fillId="0" borderId="0"/>
    <xf numFmtId="0" fontId="23" fillId="25" borderId="7" applyNumberFormat="0" applyProtection="0">
      <alignment vertical="center"/>
    </xf>
    <xf numFmtId="0" fontId="19" fillId="22" borderId="8" applyNumberFormat="0" applyProtection="0">
      <alignment vertical="center"/>
    </xf>
    <xf numFmtId="0" fontId="4" fillId="0" borderId="0"/>
    <xf numFmtId="0" fontId="4" fillId="0" borderId="0"/>
    <xf numFmtId="0" fontId="4" fillId="0" borderId="0"/>
    <xf numFmtId="0" fontId="29" fillId="0" borderId="0"/>
    <xf numFmtId="0" fontId="20" fillId="0" borderId="0" applyNumberFormat="0" applyBorder="0" applyProtection="0">
      <alignment vertical="center"/>
    </xf>
    <xf numFmtId="0" fontId="21" fillId="0" borderId="9" applyNumberFormat="0" applyProtection="0">
      <alignment vertical="center"/>
    </xf>
    <xf numFmtId="0" fontId="22" fillId="0" borderId="0" applyNumberFormat="0" applyBorder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" fillId="0" borderId="0"/>
    <xf numFmtId="0" fontId="42" fillId="0" borderId="0"/>
    <xf numFmtId="44" fontId="42" fillId="0" borderId="0"/>
    <xf numFmtId="44" fontId="42" fillId="0" borderId="0"/>
    <xf numFmtId="0" fontId="42" fillId="0" borderId="0"/>
    <xf numFmtId="0" fontId="1" fillId="0" borderId="0">
      <alignment vertical="center"/>
    </xf>
    <xf numFmtId="0" fontId="42" fillId="0" borderId="0"/>
    <xf numFmtId="0" fontId="42" fillId="0" borderId="0"/>
    <xf numFmtId="0" fontId="23" fillId="0" borderId="0">
      <alignment vertical="center"/>
    </xf>
    <xf numFmtId="0" fontId="23" fillId="0" borderId="0"/>
    <xf numFmtId="0" fontId="1" fillId="0" borderId="0">
      <alignment vertical="center"/>
    </xf>
    <xf numFmtId="0" fontId="42" fillId="0" borderId="0"/>
    <xf numFmtId="0" fontId="23" fillId="0" borderId="0" applyBorder="0"/>
    <xf numFmtId="0" fontId="42" fillId="0" borderId="0"/>
    <xf numFmtId="44" fontId="42" fillId="0" borderId="0"/>
    <xf numFmtId="44" fontId="42" fillId="0" borderId="0"/>
    <xf numFmtId="44" fontId="42" fillId="0" borderId="0"/>
    <xf numFmtId="44" fontId="42" fillId="0" borderId="0"/>
    <xf numFmtId="0" fontId="1" fillId="0" borderId="0">
      <alignment vertical="center"/>
    </xf>
    <xf numFmtId="0" fontId="1" fillId="0" borderId="0">
      <alignment vertical="center"/>
    </xf>
    <xf numFmtId="0" fontId="42" fillId="0" borderId="0"/>
    <xf numFmtId="0" fontId="1" fillId="0" borderId="0">
      <alignment vertical="center"/>
    </xf>
    <xf numFmtId="0" fontId="42" fillId="0" borderId="0"/>
    <xf numFmtId="0" fontId="41" fillId="0" borderId="0">
      <alignment vertical="center"/>
    </xf>
    <xf numFmtId="0" fontId="45" fillId="0" borderId="0">
      <alignment vertical="center"/>
    </xf>
    <xf numFmtId="0" fontId="23" fillId="0" borderId="0">
      <alignment vertical="center"/>
    </xf>
    <xf numFmtId="0" fontId="42" fillId="0" borderId="0"/>
    <xf numFmtId="0" fontId="1" fillId="0" borderId="0">
      <alignment vertical="center"/>
    </xf>
    <xf numFmtId="0" fontId="23" fillId="0" borderId="0" applyBorder="0"/>
    <xf numFmtId="0" fontId="23" fillId="0" borderId="0" applyBorder="0"/>
    <xf numFmtId="0" fontId="42" fillId="0" borderId="0"/>
    <xf numFmtId="181" fontId="4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9" fillId="26" borderId="1" applyNumberFormat="0" applyAlignment="0" applyProtection="0">
      <alignment vertical="center"/>
    </xf>
    <xf numFmtId="0" fontId="10" fillId="23" borderId="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16" fillId="7" borderId="1" applyNumberFormat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5" fillId="0" borderId="0"/>
    <xf numFmtId="0" fontId="29" fillId="0" borderId="0"/>
    <xf numFmtId="0" fontId="4" fillId="0" borderId="0" applyNumberFormat="0" applyBorder="0" applyAlignment="0" applyProtection="0">
      <alignment vertical="center"/>
    </xf>
    <xf numFmtId="0" fontId="23" fillId="25" borderId="7" applyNumberFormat="0" applyFont="0" applyAlignment="0" applyProtection="0">
      <alignment vertical="center"/>
    </xf>
  </cellStyleXfs>
  <cellXfs count="73">
    <xf numFmtId="0" fontId="0" fillId="0" borderId="0" xfId="0">
      <alignment vertical="center"/>
    </xf>
    <xf numFmtId="0" fontId="24" fillId="26" borderId="0" xfId="100" applyFont="1" applyFill="1" applyAlignment="1">
      <alignment horizontal="center" vertical="center"/>
    </xf>
    <xf numFmtId="0" fontId="24" fillId="26" borderId="0" xfId="100" applyFont="1" applyFill="1" applyAlignment="1">
      <alignment vertical="center" wrapText="1"/>
    </xf>
    <xf numFmtId="0" fontId="24" fillId="26" borderId="0" xfId="100" applyFont="1" applyFill="1">
      <alignment vertical="center"/>
    </xf>
    <xf numFmtId="0" fontId="24" fillId="26" borderId="0" xfId="100" applyFont="1" applyFill="1" applyAlignment="1">
      <alignment horizontal="left" vertical="center"/>
    </xf>
    <xf numFmtId="57" fontId="24" fillId="26" borderId="0" xfId="100" applyNumberFormat="1" applyFont="1" applyFill="1" applyAlignment="1">
      <alignment horizontal="left" vertical="center"/>
    </xf>
    <xf numFmtId="0" fontId="26" fillId="26" borderId="0" xfId="100" applyFont="1" applyFill="1" applyAlignment="1">
      <alignment horizontal="center" vertical="center"/>
    </xf>
    <xf numFmtId="0" fontId="25" fillId="22" borderId="13" xfId="100" applyFont="1" applyFill="1" applyBorder="1" applyAlignment="1">
      <alignment horizontal="left" vertical="center" wrapText="1"/>
    </xf>
    <xf numFmtId="0" fontId="25" fillId="22" borderId="13" xfId="100" applyFont="1" applyFill="1" applyBorder="1" applyAlignment="1">
      <alignment horizontal="center" vertical="center" wrapText="1"/>
    </xf>
    <xf numFmtId="0" fontId="24" fillId="23" borderId="13" xfId="100" applyFont="1" applyFill="1" applyBorder="1" applyAlignment="1">
      <alignment horizontal="center" vertical="center" wrapText="1"/>
    </xf>
    <xf numFmtId="0" fontId="24" fillId="26" borderId="0" xfId="100" applyFont="1" applyFill="1" applyAlignment="1">
      <alignment vertical="center"/>
    </xf>
    <xf numFmtId="180" fontId="24" fillId="26" borderId="0" xfId="100" applyNumberFormat="1" applyFont="1" applyFill="1" applyAlignment="1">
      <alignment horizontal="center" vertical="center"/>
    </xf>
    <xf numFmtId="180" fontId="25" fillId="26" borderId="13" xfId="100" applyNumberFormat="1" applyFont="1" applyFill="1" applyBorder="1" applyAlignment="1">
      <alignment horizontal="center" vertical="center"/>
    </xf>
    <xf numFmtId="180" fontId="25" fillId="22" borderId="13" xfId="100" applyNumberFormat="1" applyFont="1" applyFill="1" applyBorder="1" applyAlignment="1">
      <alignment horizontal="left" vertical="center" wrapText="1"/>
    </xf>
    <xf numFmtId="0" fontId="24" fillId="0" borderId="13" xfId="100" applyFont="1" applyFill="1" applyBorder="1" applyAlignment="1">
      <alignment horizontal="center" vertical="center" wrapText="1"/>
    </xf>
    <xf numFmtId="0" fontId="25" fillId="26" borderId="13" xfId="100" applyFont="1" applyFill="1" applyBorder="1" applyAlignment="1">
      <alignment horizontal="center" vertical="center" wrapText="1"/>
    </xf>
    <xf numFmtId="0" fontId="24" fillId="26" borderId="0" xfId="0" applyNumberFormat="1" applyFont="1" applyFill="1" applyBorder="1" applyAlignment="1">
      <alignment vertical="center"/>
    </xf>
    <xf numFmtId="180" fontId="35" fillId="7" borderId="13" xfId="0" applyNumberFormat="1" applyFont="1" applyFill="1" applyBorder="1" applyAlignment="1">
      <alignment horizontal="center" vertical="center"/>
    </xf>
    <xf numFmtId="0" fontId="35" fillId="7" borderId="13" xfId="0" applyNumberFormat="1" applyFont="1" applyFill="1" applyBorder="1" applyAlignment="1">
      <alignment horizontal="center" vertical="center"/>
    </xf>
    <xf numFmtId="181" fontId="38" fillId="19" borderId="13" xfId="0" applyNumberFormat="1" applyFont="1" applyFill="1" applyBorder="1" applyAlignment="1">
      <alignment horizontal="center" vertical="center"/>
    </xf>
    <xf numFmtId="0" fontId="24" fillId="26" borderId="0" xfId="0" applyNumberFormat="1" applyFont="1" applyFill="1" applyBorder="1" applyAlignment="1">
      <alignment horizontal="center" vertical="center"/>
    </xf>
    <xf numFmtId="180" fontId="24" fillId="0" borderId="13" xfId="100" applyNumberFormat="1" applyFont="1" applyFill="1" applyBorder="1" applyAlignment="1">
      <alignment horizontal="center" vertical="center"/>
    </xf>
    <xf numFmtId="0" fontId="24" fillId="0" borderId="0" xfId="100" applyFont="1" applyFill="1" applyAlignment="1">
      <alignment horizontal="left" vertical="center"/>
    </xf>
    <xf numFmtId="0" fontId="24" fillId="0" borderId="0" xfId="100" applyFont="1" applyFill="1" applyAlignment="1">
      <alignment horizontal="center" vertical="center"/>
    </xf>
    <xf numFmtId="0" fontId="24" fillId="0" borderId="13" xfId="100" applyFont="1" applyFill="1" applyBorder="1" applyAlignment="1">
      <alignment vertical="center" wrapText="1"/>
    </xf>
    <xf numFmtId="0" fontId="24" fillId="0" borderId="17" xfId="100" applyFont="1" applyFill="1" applyBorder="1" applyAlignment="1">
      <alignment horizontal="left" vertical="center" wrapText="1"/>
    </xf>
    <xf numFmtId="180" fontId="24" fillId="0" borderId="13" xfId="100" applyNumberFormat="1" applyFont="1" applyFill="1" applyBorder="1" applyAlignment="1">
      <alignment horizontal="center" vertical="center" wrapText="1"/>
    </xf>
    <xf numFmtId="0" fontId="25" fillId="0" borderId="13" xfId="100" applyFont="1" applyFill="1" applyBorder="1" applyAlignment="1">
      <alignment vertical="center" wrapText="1"/>
    </xf>
    <xf numFmtId="0" fontId="24" fillId="0" borderId="16" xfId="100" applyFont="1" applyFill="1" applyBorder="1" applyAlignment="1">
      <alignment horizontal="left" vertical="center" wrapText="1"/>
    </xf>
    <xf numFmtId="0" fontId="24" fillId="0" borderId="13" xfId="100" applyFont="1" applyFill="1" applyBorder="1" applyAlignment="1">
      <alignment horizontal="left" vertical="center" wrapText="1"/>
    </xf>
    <xf numFmtId="0" fontId="24" fillId="0" borderId="14" xfId="10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5" fillId="0" borderId="17" xfId="100" applyFont="1" applyFill="1" applyBorder="1" applyAlignment="1">
      <alignment horizontal="left" vertical="center" wrapText="1"/>
    </xf>
    <xf numFmtId="184" fontId="24" fillId="0" borderId="13" xfId="100" applyNumberFormat="1" applyFont="1" applyFill="1" applyBorder="1" applyAlignment="1">
      <alignment horizontal="center" vertical="center" wrapText="1"/>
    </xf>
    <xf numFmtId="184" fontId="24" fillId="0" borderId="13" xfId="100" applyNumberFormat="1" applyFont="1" applyFill="1" applyBorder="1" applyAlignment="1">
      <alignment horizontal="center" vertical="center"/>
    </xf>
    <xf numFmtId="176" fontId="24" fillId="0" borderId="13" xfId="100" applyNumberFormat="1" applyFont="1" applyFill="1" applyBorder="1" applyAlignment="1">
      <alignment horizontal="center" vertical="center"/>
    </xf>
    <xf numFmtId="180" fontId="24" fillId="0" borderId="0" xfId="100" applyNumberFormat="1" applyFont="1" applyFill="1" applyAlignment="1">
      <alignment horizontal="left" vertical="center"/>
    </xf>
    <xf numFmtId="0" fontId="24" fillId="0" borderId="15" xfId="100" applyFont="1" applyFill="1" applyBorder="1" applyAlignment="1">
      <alignment vertical="center" wrapText="1"/>
    </xf>
    <xf numFmtId="58" fontId="24" fillId="0" borderId="13" xfId="116" applyNumberFormat="1" applyFont="1" applyFill="1" applyBorder="1" applyAlignment="1">
      <alignment horizontal="left" vertical="center" wrapText="1"/>
    </xf>
    <xf numFmtId="0" fontId="24" fillId="0" borderId="13" xfId="116" applyFont="1" applyFill="1" applyBorder="1" applyAlignment="1">
      <alignment horizontal="center" vertical="center" wrapText="1"/>
    </xf>
    <xf numFmtId="0" fontId="24" fillId="0" borderId="13" xfId="100" applyFont="1" applyFill="1" applyBorder="1" applyAlignment="1">
      <alignment horizontal="center" vertical="center"/>
    </xf>
    <xf numFmtId="0" fontId="24" fillId="0" borderId="15" xfId="100" applyFont="1" applyFill="1" applyBorder="1" applyAlignment="1">
      <alignment horizontal="center" vertical="center" wrapText="1"/>
    </xf>
    <xf numFmtId="0" fontId="24" fillId="0" borderId="16" xfId="100" applyFont="1" applyFill="1" applyBorder="1" applyAlignment="1">
      <alignment horizontal="left" vertical="center" wrapText="1"/>
    </xf>
    <xf numFmtId="0" fontId="24" fillId="0" borderId="13" xfId="100" applyFont="1" applyFill="1" applyBorder="1" applyAlignment="1">
      <alignment horizontal="center" vertical="center" wrapText="1"/>
    </xf>
    <xf numFmtId="0" fontId="24" fillId="0" borderId="13" xfId="100" applyFont="1" applyFill="1" applyBorder="1" applyAlignment="1">
      <alignment horizontal="left" vertical="center" wrapText="1"/>
    </xf>
    <xf numFmtId="180" fontId="24" fillId="26" borderId="0" xfId="100" applyNumberFormat="1" applyFont="1" applyFill="1" applyAlignment="1">
      <alignment horizontal="center" vertical="center"/>
    </xf>
    <xf numFmtId="0" fontId="24" fillId="0" borderId="13" xfId="116" applyFont="1" applyFill="1" applyBorder="1" applyAlignment="1">
      <alignment horizontal="left" vertical="center" wrapText="1"/>
    </xf>
    <xf numFmtId="0" fontId="24" fillId="26" borderId="0" xfId="100" applyFont="1" applyFill="1" applyAlignment="1">
      <alignment horizontal="center" vertical="center"/>
    </xf>
    <xf numFmtId="0" fontId="24" fillId="26" borderId="0" xfId="100" applyFont="1" applyFill="1" applyAlignment="1">
      <alignment horizontal="left" vertical="center" wrapText="1"/>
    </xf>
    <xf numFmtId="0" fontId="25" fillId="26" borderId="13" xfId="100" applyFont="1" applyFill="1" applyBorder="1" applyAlignment="1">
      <alignment horizontal="center" vertical="center" wrapText="1"/>
    </xf>
    <xf numFmtId="0" fontId="24" fillId="0" borderId="13" xfId="100" applyFont="1" applyFill="1" applyBorder="1" applyAlignment="1">
      <alignment horizontal="center" vertical="center" wrapText="1"/>
    </xf>
    <xf numFmtId="0" fontId="24" fillId="0" borderId="13" xfId="100" applyFont="1" applyFill="1" applyBorder="1" applyAlignment="1">
      <alignment horizontal="left" vertical="center" wrapText="1"/>
    </xf>
    <xf numFmtId="0" fontId="37" fillId="19" borderId="16" xfId="0" applyNumberFormat="1" applyFont="1" applyFill="1" applyBorder="1" applyAlignment="1">
      <alignment horizontal="center" vertical="center"/>
    </xf>
    <xf numFmtId="0" fontId="37" fillId="19" borderId="18" xfId="0" applyNumberFormat="1" applyFont="1" applyFill="1" applyBorder="1" applyAlignment="1">
      <alignment horizontal="center" vertical="center"/>
    </xf>
    <xf numFmtId="0" fontId="35" fillId="7" borderId="16" xfId="0" applyNumberFormat="1" applyFont="1" applyFill="1" applyBorder="1" applyAlignment="1">
      <alignment horizontal="center" vertical="center"/>
    </xf>
    <xf numFmtId="0" fontId="35" fillId="7" borderId="18" xfId="0" applyNumberFormat="1" applyFont="1" applyFill="1" applyBorder="1" applyAlignment="1">
      <alignment horizontal="center" vertical="center"/>
    </xf>
    <xf numFmtId="0" fontId="2" fillId="7" borderId="16" xfId="0" applyNumberFormat="1" applyFont="1" applyFill="1" applyBorder="1" applyAlignment="1">
      <alignment horizontal="center" vertical="center"/>
    </xf>
    <xf numFmtId="0" fontId="2" fillId="7" borderId="18" xfId="0" applyNumberFormat="1" applyFont="1" applyFill="1" applyBorder="1" applyAlignment="1">
      <alignment horizontal="center" vertical="center"/>
    </xf>
    <xf numFmtId="0" fontId="24" fillId="0" borderId="14" xfId="100" applyFont="1" applyFill="1" applyBorder="1" applyAlignment="1">
      <alignment horizontal="center" vertical="center" wrapText="1"/>
    </xf>
    <xf numFmtId="0" fontId="24" fillId="0" borderId="15" xfId="100" applyFont="1" applyFill="1" applyBorder="1" applyAlignment="1">
      <alignment horizontal="center" vertical="center" wrapText="1"/>
    </xf>
    <xf numFmtId="0" fontId="24" fillId="0" borderId="19" xfId="100" applyFont="1" applyFill="1" applyBorder="1" applyAlignment="1">
      <alignment horizontal="center" vertical="center" wrapText="1"/>
    </xf>
    <xf numFmtId="0" fontId="24" fillId="0" borderId="16" xfId="100" applyFont="1" applyFill="1" applyBorder="1" applyAlignment="1">
      <alignment horizontal="left" vertical="center" wrapText="1"/>
    </xf>
    <xf numFmtId="0" fontId="24" fillId="0" borderId="17" xfId="100" applyFont="1" applyFill="1" applyBorder="1" applyAlignment="1">
      <alignment horizontal="left" vertical="center" wrapText="1"/>
    </xf>
    <xf numFmtId="0" fontId="1" fillId="7" borderId="16" xfId="0" applyNumberFormat="1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23" fillId="0" borderId="13" xfId="0" applyFont="1" applyBorder="1">
      <alignment vertical="center"/>
    </xf>
    <xf numFmtId="0" fontId="2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58" fontId="0" fillId="0" borderId="13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58" fontId="24" fillId="0" borderId="16" xfId="100" applyNumberFormat="1" applyFont="1" applyFill="1" applyBorder="1" applyAlignment="1">
      <alignment horizontal="left" vertical="center" wrapText="1"/>
    </xf>
    <xf numFmtId="58" fontId="24" fillId="0" borderId="16" xfId="100" applyNumberFormat="1" applyFont="1" applyFill="1" applyBorder="1" applyAlignment="1">
      <alignment horizontal="left" vertical="center" wrapText="1"/>
    </xf>
  </cellXfs>
  <cellStyles count="158">
    <cellStyle name="_x000a_shell=progma 3" xfId="1"/>
    <cellStyle name="_x000a_shell=progma 3 2" xfId="2"/>
    <cellStyle name="@ET_Style?ul.mib_list li_Sheet1_11 2" xfId="3"/>
    <cellStyle name="_ET_STYLE_NoName_00_" xfId="4"/>
    <cellStyle name="_ET_STYLE_NoName_00__朗明报销" xfId="5"/>
    <cellStyle name="=C:\WINNT\SYSTEM32\COMMAND.COM 3" xfId="6"/>
    <cellStyle name="0,0_x000a__x000a_NA_x000a__x000a_" xfId="7"/>
    <cellStyle name="0,0_x000a__x000a_NA_x000a__x000a_ 13 2 2 2" xfId="8"/>
    <cellStyle name="0,0_x000a__x000a_NA_x000a__x000a_ 13 2 2 2 2" xfId="9"/>
    <cellStyle name="0,0_x000a__x000a_NA_x000a__x000a_ 14" xfId="10"/>
    <cellStyle name="0,0_x000a__x000a_NA_x000a__x000a_ 14 2" xfId="11"/>
    <cellStyle name="0,0_x000a__x000a_NA_x000a__x000a_ 2" xfId="12"/>
    <cellStyle name="0,0_x000a__x000a_NA_x000a__x000a__朗明报销" xfId="13"/>
    <cellStyle name="0,0_x000d__x000a_NA_x000d__x000a_" xfId="14"/>
    <cellStyle name="0,0_x000d__x000a_NA_x000d__x000a_ 2" xfId="15"/>
    <cellStyle name="0,0_x000d__x000d_NA_x000d__x000d_" xfId="16"/>
    <cellStyle name="0,0_x005f_x000a__x005f_x000a_NA_x005f_x000a__x005f_x000a_" xfId="17"/>
    <cellStyle name="20% - Accent1" xfId="18"/>
    <cellStyle name="20% - Accent2" xfId="19"/>
    <cellStyle name="20% - Accent3" xfId="20"/>
    <cellStyle name="20% - Accent4" xfId="21"/>
    <cellStyle name="20% - Accent5" xfId="22"/>
    <cellStyle name="20% - Accent6" xfId="23"/>
    <cellStyle name="3232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suchter Hyperlink_budget BMW Deal…ng 20070530.xls" xfId="44"/>
    <cellStyle name="Calculation" xfId="45"/>
    <cellStyle name="Check Cell" xfId="46"/>
    <cellStyle name="Comma" xfId="47"/>
    <cellStyle name="Currency" xfId="48"/>
    <cellStyle name="Currency 2" xfId="49"/>
    <cellStyle name="Dezimal 2" xfId="50"/>
    <cellStyle name="Euro" xfId="51"/>
    <cellStyle name="Explanatory Text" xfId="52"/>
    <cellStyle name="Good" xfId="53"/>
    <cellStyle name="Heading 1" xfId="54"/>
    <cellStyle name="Heading 2" xfId="55"/>
    <cellStyle name="Heading 3" xfId="56"/>
    <cellStyle name="Heading 4" xfId="57"/>
    <cellStyle name="Input" xfId="58"/>
    <cellStyle name="Linked Cell" xfId="59"/>
    <cellStyle name="Neutral" xfId="60"/>
    <cellStyle name="Normal 2" xfId="61"/>
    <cellStyle name="Normal 2 6" xfId="62"/>
    <cellStyle name="Normal 2 8" xfId="63"/>
    <cellStyle name="Normal 2_朗明报销" xfId="64"/>
    <cellStyle name="Normal 23 2 2" xfId="65"/>
    <cellStyle name="Normal 26 2" xfId="66"/>
    <cellStyle name="Normal 26 2 2" xfId="67"/>
    <cellStyle name="Normal 27" xfId="68"/>
    <cellStyle name="Normal 3" xfId="69"/>
    <cellStyle name="Normal 3 2" xfId="70"/>
    <cellStyle name="Normal 3 2 2" xfId="71"/>
    <cellStyle name="Normal 3 3" xfId="72"/>
    <cellStyle name="Normal 3_朗明报销" xfId="73"/>
    <cellStyle name="Normal 30" xfId="74"/>
    <cellStyle name="Normal 6" xfId="75"/>
    <cellStyle name="Note" xfId="76"/>
    <cellStyle name="Output" xfId="77"/>
    <cellStyle name="Standard 2" xfId="78"/>
    <cellStyle name="Standard 4" xfId="79"/>
    <cellStyle name="Standard_080529_FB_Verkaufsstundensätze gkk" xfId="80"/>
    <cellStyle name="Style 1" xfId="81"/>
    <cellStyle name="Title" xfId="82"/>
    <cellStyle name="Total" xfId="83"/>
    <cellStyle name="Warning Text" xfId="84"/>
    <cellStyle name="标题 1 2" xfId="85"/>
    <cellStyle name="标题 2 2" xfId="86"/>
    <cellStyle name="标题 3 2" xfId="87"/>
    <cellStyle name="标题 4 2" xfId="88"/>
    <cellStyle name="标题 5" xfId="89"/>
    <cellStyle name="差 2" xfId="90"/>
    <cellStyle name="差_朗明报销" xfId="91"/>
    <cellStyle name="常规" xfId="0" builtinId="0"/>
    <cellStyle name="常规 12" xfId="92"/>
    <cellStyle name="常规 12 10" xfId="93"/>
    <cellStyle name="常规 12 10 2" xfId="94"/>
    <cellStyle name="常规 12 10 2 2" xfId="95"/>
    <cellStyle name="常规 12 10 3" xfId="96"/>
    <cellStyle name="常规 16" xfId="97"/>
    <cellStyle name="常规 18 2" xfId="98"/>
    <cellStyle name="常规 18 2 2 2 2" xfId="99"/>
    <cellStyle name="常规 2" xfId="100"/>
    <cellStyle name="常规 2 2" xfId="101"/>
    <cellStyle name="常规 2 2 14" xfId="102"/>
    <cellStyle name="常规 2 2 2 2 2 2 2 2 2 2" xfId="103"/>
    <cellStyle name="常规 2 2 2 2 9 2" xfId="104"/>
    <cellStyle name="常规 2 2_朗明报销" xfId="105"/>
    <cellStyle name="常规 2 20" xfId="106"/>
    <cellStyle name="常规 2 20 2" xfId="107"/>
    <cellStyle name="常规 2 20 2 2" xfId="108"/>
    <cellStyle name="常规 2 20 3" xfId="109"/>
    <cellStyle name="常规 2 3" xfId="110"/>
    <cellStyle name="常规 2 3 11" xfId="111"/>
    <cellStyle name="常规 2 4" xfId="112"/>
    <cellStyle name="常规 2 5 3" xfId="113"/>
    <cellStyle name="常规 2_朗明报销" xfId="114"/>
    <cellStyle name="常规 26" xfId="115"/>
    <cellStyle name="常规 3" xfId="116"/>
    <cellStyle name="常规 3 10 4" xfId="117"/>
    <cellStyle name="常规 3 2" xfId="118"/>
    <cellStyle name="常规 3 2 2" xfId="119"/>
    <cellStyle name="常规 3 2 2 2 2 2 2" xfId="120"/>
    <cellStyle name="常规 3 2 9 3" xfId="121"/>
    <cellStyle name="常规 3 3" xfId="122"/>
    <cellStyle name="常规 3_朗明报销" xfId="123"/>
    <cellStyle name="常规 34" xfId="124"/>
    <cellStyle name="常规 35" xfId="125"/>
    <cellStyle name="常规 36" xfId="126"/>
    <cellStyle name="常规 38" xfId="127"/>
    <cellStyle name="常规 4" xfId="128"/>
    <cellStyle name="常规 42" xfId="129"/>
    <cellStyle name="常规 49" xfId="130"/>
    <cellStyle name="常规 5" xfId="131"/>
    <cellStyle name="常规 50" xfId="132"/>
    <cellStyle name="常规 6" xfId="133"/>
    <cellStyle name="常规 7" xfId="134"/>
    <cellStyle name="常规 7 2" xfId="135"/>
    <cellStyle name="超链接 2" xfId="136"/>
    <cellStyle name="超链接 3" xfId="137"/>
    <cellStyle name="超链接 4" xfId="138"/>
    <cellStyle name="好 2" xfId="139"/>
    <cellStyle name="好_朗明报销" xfId="140"/>
    <cellStyle name="汇总 2" xfId="141"/>
    <cellStyle name="货币 2" xfId="142"/>
    <cellStyle name="货币 3" xfId="143"/>
    <cellStyle name="计算 2" xfId="144"/>
    <cellStyle name="检查单元格 2" xfId="145"/>
    <cellStyle name="解释性文本 2" xfId="146"/>
    <cellStyle name="警告文本 2" xfId="147"/>
    <cellStyle name="链接单元格 2" xfId="148"/>
    <cellStyle name="普通 2" xfId="149"/>
    <cellStyle name="适中 2" xfId="150"/>
    <cellStyle name="输出 2" xfId="151"/>
    <cellStyle name="输入 2" xfId="152"/>
    <cellStyle name="样式 1" xfId="153"/>
    <cellStyle name="样式 1 2" xfId="154"/>
    <cellStyle name="样式 1_朗明报销" xfId="155"/>
    <cellStyle name="一般_Sheet1" xfId="156"/>
    <cellStyle name="注释 2" xfId="15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1025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40"/>
  <sheetViews>
    <sheetView tabSelected="1" view="pageBreakPreview" zoomScale="85" zoomScaleSheetLayoutView="85"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G35" sqref="G35"/>
    </sheetView>
  </sheetViews>
  <sheetFormatPr defaultColWidth="19.75" defaultRowHeight="14.25"/>
  <cols>
    <col min="1" max="1" width="31.25" style="10" customWidth="1" collapsed="1"/>
    <col min="2" max="2" width="17.25" style="4" bestFit="1" customWidth="1" collapsed="1"/>
    <col min="3" max="3" width="43.25" style="1" customWidth="1"/>
    <col min="4" max="4" width="7.125" style="11" customWidth="1"/>
    <col min="5" max="6" width="6.25" style="11" customWidth="1"/>
    <col min="7" max="7" width="8.25" style="11" customWidth="1"/>
    <col min="8" max="8" width="14.625" style="2" bestFit="1" customWidth="1"/>
    <col min="9" max="9" width="19.75" style="4"/>
    <col min="10" max="16384" width="19.75" style="3"/>
  </cols>
  <sheetData>
    <row r="1" spans="1:9" ht="45.95" customHeight="1">
      <c r="A1" s="47"/>
      <c r="B1" s="47"/>
      <c r="C1" s="47"/>
    </row>
    <row r="2" spans="1:9">
      <c r="A2" s="4" t="s">
        <v>0</v>
      </c>
      <c r="B2" s="48" t="s">
        <v>22</v>
      </c>
      <c r="C2" s="48"/>
      <c r="D2" s="48"/>
      <c r="E2" s="48"/>
      <c r="F2" s="45"/>
      <c r="G2" s="45"/>
      <c r="H2" s="45"/>
    </row>
    <row r="3" spans="1:9">
      <c r="A3" s="4" t="s">
        <v>1</v>
      </c>
      <c r="B3" s="5" t="s">
        <v>73</v>
      </c>
      <c r="C3" s="6"/>
      <c r="F3" s="45"/>
      <c r="G3" s="45"/>
      <c r="H3" s="45"/>
    </row>
    <row r="4" spans="1:9">
      <c r="A4" s="4" t="s">
        <v>9</v>
      </c>
      <c r="B4" s="4" t="s">
        <v>18</v>
      </c>
      <c r="G4" s="45"/>
      <c r="H4" s="45"/>
    </row>
    <row r="5" spans="1:9" ht="9.75" hidden="1" customHeight="1">
      <c r="A5" s="4" t="s">
        <v>10</v>
      </c>
    </row>
    <row r="6" spans="1:9" hidden="1">
      <c r="A6" s="4" t="s">
        <v>8</v>
      </c>
    </row>
    <row r="7" spans="1:9" s="1" customFormat="1">
      <c r="A7" s="49" t="s">
        <v>2</v>
      </c>
      <c r="B7" s="49"/>
      <c r="C7" s="15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5" t="s">
        <v>11</v>
      </c>
      <c r="I7" s="4"/>
    </row>
    <row r="8" spans="1:9" s="1" customFormat="1">
      <c r="A8" s="7" t="s">
        <v>13</v>
      </c>
      <c r="B8" s="7"/>
      <c r="C8" s="8"/>
      <c r="D8" s="13"/>
      <c r="E8" s="13"/>
      <c r="F8" s="13"/>
      <c r="G8" s="13"/>
      <c r="H8" s="9"/>
      <c r="I8" s="4"/>
    </row>
    <row r="9" spans="1:9" s="23" customFormat="1" ht="42" customHeight="1">
      <c r="A9" s="51" t="s">
        <v>17</v>
      </c>
      <c r="B9" s="39" t="s">
        <v>14</v>
      </c>
      <c r="C9" s="31" t="s">
        <v>35</v>
      </c>
      <c r="D9" s="35">
        <v>448</v>
      </c>
      <c r="E9" s="35">
        <v>1</v>
      </c>
      <c r="F9" s="21">
        <v>1</v>
      </c>
      <c r="G9" s="21">
        <v>0</v>
      </c>
      <c r="H9" s="30" t="s">
        <v>15</v>
      </c>
      <c r="I9" s="22"/>
    </row>
    <row r="10" spans="1:9" s="23" customFormat="1" ht="42" customHeight="1">
      <c r="A10" s="51"/>
      <c r="B10" s="50" t="s">
        <v>12</v>
      </c>
      <c r="C10" s="44" t="s">
        <v>56</v>
      </c>
      <c r="D10" s="35">
        <v>448</v>
      </c>
      <c r="E10" s="35">
        <v>1</v>
      </c>
      <c r="F10" s="21">
        <v>2</v>
      </c>
      <c r="G10" s="21">
        <f>D10*E10*F10</f>
        <v>896</v>
      </c>
      <c r="H10" s="24"/>
      <c r="I10" s="22"/>
    </row>
    <row r="11" spans="1:9" s="23" customFormat="1" ht="42" customHeight="1">
      <c r="A11" s="51"/>
      <c r="B11" s="50"/>
      <c r="C11" s="44" t="s">
        <v>55</v>
      </c>
      <c r="D11" s="35">
        <v>518</v>
      </c>
      <c r="E11" s="35">
        <v>2</v>
      </c>
      <c r="F11" s="21">
        <v>4</v>
      </c>
      <c r="G11" s="21">
        <f>D11*E11*F11</f>
        <v>4144</v>
      </c>
      <c r="H11" s="24"/>
      <c r="I11" s="36"/>
    </row>
    <row r="12" spans="1:9" s="23" customFormat="1" ht="42" customHeight="1">
      <c r="A12" s="51"/>
      <c r="B12" s="50"/>
      <c r="C12" s="44" t="s">
        <v>54</v>
      </c>
      <c r="D12" s="35">
        <v>518</v>
      </c>
      <c r="E12" s="35">
        <v>1</v>
      </c>
      <c r="F12" s="21">
        <v>5</v>
      </c>
      <c r="G12" s="21">
        <f>D12*E12*F12</f>
        <v>2590</v>
      </c>
      <c r="H12" s="24"/>
      <c r="I12" s="22"/>
    </row>
    <row r="13" spans="1:9" s="23" customFormat="1" ht="28.5" customHeight="1">
      <c r="A13" s="44"/>
      <c r="B13" s="43"/>
      <c r="C13" s="44" t="s">
        <v>34</v>
      </c>
      <c r="D13" s="35">
        <v>199</v>
      </c>
      <c r="E13" s="35">
        <v>2</v>
      </c>
      <c r="F13" s="21">
        <v>5</v>
      </c>
      <c r="G13" s="21">
        <f>D13*E13*F13</f>
        <v>1990</v>
      </c>
      <c r="H13" s="37"/>
      <c r="I13" s="22"/>
    </row>
    <row r="14" spans="1:9" s="23" customFormat="1" ht="28.5" customHeight="1">
      <c r="A14" s="46"/>
      <c r="B14" s="46"/>
      <c r="C14" s="38" t="s">
        <v>23</v>
      </c>
      <c r="D14" s="35">
        <v>88</v>
      </c>
      <c r="E14" s="35">
        <v>1</v>
      </c>
      <c r="F14" s="21">
        <v>8</v>
      </c>
      <c r="G14" s="21">
        <f>D14*E14*F14</f>
        <v>704</v>
      </c>
      <c r="H14" s="41"/>
      <c r="I14" s="22"/>
    </row>
    <row r="15" spans="1:9" s="1" customFormat="1">
      <c r="A15" s="7" t="s">
        <v>16</v>
      </c>
      <c r="B15" s="7"/>
      <c r="C15" s="8"/>
      <c r="D15" s="13"/>
      <c r="E15" s="13"/>
      <c r="F15" s="13"/>
      <c r="G15" s="13"/>
      <c r="H15" s="9"/>
      <c r="I15" s="4"/>
    </row>
    <row r="16" spans="1:9" s="23" customFormat="1" ht="24" customHeight="1">
      <c r="A16" s="58" t="s">
        <v>57</v>
      </c>
      <c r="B16" s="58" t="s">
        <v>58</v>
      </c>
      <c r="C16" s="44" t="s">
        <v>60</v>
      </c>
      <c r="D16" s="21">
        <v>150</v>
      </c>
      <c r="E16" s="21">
        <v>1</v>
      </c>
      <c r="F16" s="21">
        <v>5</v>
      </c>
      <c r="G16" s="21">
        <f>D16*E16*F16</f>
        <v>750</v>
      </c>
      <c r="H16" s="58" t="s">
        <v>69</v>
      </c>
      <c r="I16" s="22"/>
    </row>
    <row r="17" spans="1:9" s="23" customFormat="1" ht="24" customHeight="1">
      <c r="A17" s="59"/>
      <c r="B17" s="59"/>
      <c r="C17" s="44" t="s">
        <v>59</v>
      </c>
      <c r="D17" s="21">
        <v>150</v>
      </c>
      <c r="E17" s="21">
        <v>1</v>
      </c>
      <c r="F17" s="21">
        <v>5</v>
      </c>
      <c r="G17" s="21">
        <f>D17*E17*F17</f>
        <v>750</v>
      </c>
      <c r="H17" s="59"/>
      <c r="I17" s="22"/>
    </row>
    <row r="18" spans="1:9" s="23" customFormat="1" ht="24" customHeight="1">
      <c r="A18" s="59"/>
      <c r="B18" s="59"/>
      <c r="C18" s="44" t="s">
        <v>61</v>
      </c>
      <c r="D18" s="21">
        <v>150</v>
      </c>
      <c r="E18" s="21">
        <v>1</v>
      </c>
      <c r="F18" s="21">
        <v>5</v>
      </c>
      <c r="G18" s="21">
        <f t="shared" ref="G18:G21" si="0">D18*E18*F18</f>
        <v>750</v>
      </c>
      <c r="H18" s="59"/>
      <c r="I18" s="22"/>
    </row>
    <row r="19" spans="1:9" s="23" customFormat="1" ht="24" customHeight="1">
      <c r="A19" s="59"/>
      <c r="B19" s="59"/>
      <c r="C19" s="44" t="s">
        <v>62</v>
      </c>
      <c r="D19" s="21">
        <v>150</v>
      </c>
      <c r="E19" s="21">
        <v>1</v>
      </c>
      <c r="F19" s="21">
        <v>5</v>
      </c>
      <c r="G19" s="21">
        <f t="shared" si="0"/>
        <v>750</v>
      </c>
      <c r="H19" s="59"/>
    </row>
    <row r="20" spans="1:9" s="23" customFormat="1" ht="24" customHeight="1">
      <c r="A20" s="59"/>
      <c r="B20" s="59"/>
      <c r="C20" s="44" t="s">
        <v>63</v>
      </c>
      <c r="D20" s="21">
        <v>150</v>
      </c>
      <c r="E20" s="21">
        <v>1</v>
      </c>
      <c r="F20" s="21">
        <v>5</v>
      </c>
      <c r="G20" s="21">
        <f t="shared" si="0"/>
        <v>750</v>
      </c>
      <c r="H20" s="59"/>
      <c r="I20" s="22"/>
    </row>
    <row r="21" spans="1:9" s="23" customFormat="1" ht="24" customHeight="1">
      <c r="A21" s="59"/>
      <c r="B21" s="59"/>
      <c r="C21" s="44" t="s">
        <v>64</v>
      </c>
      <c r="D21" s="21">
        <v>150</v>
      </c>
      <c r="E21" s="21">
        <v>1</v>
      </c>
      <c r="F21" s="21">
        <v>10</v>
      </c>
      <c r="G21" s="21">
        <f t="shared" si="0"/>
        <v>1500</v>
      </c>
      <c r="H21" s="59"/>
      <c r="I21" s="22"/>
    </row>
    <row r="22" spans="1:9" s="23" customFormat="1" ht="24" customHeight="1">
      <c r="A22" s="59"/>
      <c r="B22" s="59"/>
      <c r="C22" s="44" t="s">
        <v>66</v>
      </c>
      <c r="D22" s="21">
        <v>150</v>
      </c>
      <c r="E22" s="21">
        <v>1</v>
      </c>
      <c r="F22" s="21">
        <v>10</v>
      </c>
      <c r="G22" s="21">
        <f>D22*E22*F22</f>
        <v>1500</v>
      </c>
      <c r="H22" s="59"/>
      <c r="I22" s="22"/>
    </row>
    <row r="23" spans="1:9" s="23" customFormat="1" ht="24" customHeight="1">
      <c r="A23" s="59"/>
      <c r="B23" s="59"/>
      <c r="C23" s="44" t="s">
        <v>67</v>
      </c>
      <c r="D23" s="21">
        <v>150</v>
      </c>
      <c r="E23" s="21">
        <v>1</v>
      </c>
      <c r="F23" s="21">
        <v>10</v>
      </c>
      <c r="G23" s="34">
        <f>D23*E23*F23</f>
        <v>1500</v>
      </c>
      <c r="H23" s="59"/>
      <c r="I23" s="22"/>
    </row>
    <row r="24" spans="1:9" s="23" customFormat="1" ht="24" customHeight="1">
      <c r="A24" s="59"/>
      <c r="B24" s="59"/>
      <c r="C24" s="44" t="s">
        <v>65</v>
      </c>
      <c r="D24" s="21">
        <v>150</v>
      </c>
      <c r="E24" s="21">
        <v>1</v>
      </c>
      <c r="F24" s="21">
        <v>10</v>
      </c>
      <c r="G24" s="21">
        <f>D24*E24*F24</f>
        <v>1500</v>
      </c>
      <c r="H24" s="59"/>
      <c r="I24" s="22"/>
    </row>
    <row r="25" spans="1:9" s="23" customFormat="1" ht="24" customHeight="1">
      <c r="A25" s="60"/>
      <c r="B25" s="60"/>
      <c r="C25" s="44" t="s">
        <v>68</v>
      </c>
      <c r="D25" s="21">
        <v>150</v>
      </c>
      <c r="E25" s="21">
        <v>1</v>
      </c>
      <c r="F25" s="40">
        <v>10</v>
      </c>
      <c r="G25" s="21">
        <f>D25*E25*F25</f>
        <v>1500</v>
      </c>
      <c r="H25" s="60"/>
      <c r="I25" s="22"/>
    </row>
    <row r="26" spans="1:9" s="23" customFormat="1">
      <c r="A26" s="7" t="s">
        <v>33</v>
      </c>
      <c r="B26" s="7"/>
      <c r="C26" s="8"/>
      <c r="D26" s="13"/>
      <c r="E26" s="13"/>
      <c r="F26" s="13"/>
      <c r="G26" s="13"/>
      <c r="H26" s="9"/>
      <c r="I26" s="22"/>
    </row>
    <row r="27" spans="1:9" s="23" customFormat="1">
      <c r="A27" s="71">
        <v>43404</v>
      </c>
      <c r="B27" s="62"/>
      <c r="C27" s="29" t="s">
        <v>27</v>
      </c>
      <c r="D27" s="26">
        <v>2600</v>
      </c>
      <c r="E27" s="26">
        <v>1</v>
      </c>
      <c r="F27" s="26">
        <v>1</v>
      </c>
      <c r="G27" s="26">
        <f t="shared" ref="G27:G35" si="1">D27*E27*F27</f>
        <v>2600</v>
      </c>
      <c r="H27" s="14"/>
      <c r="I27" s="22"/>
    </row>
    <row r="28" spans="1:9" s="23" customFormat="1">
      <c r="A28" s="42" t="s">
        <v>70</v>
      </c>
      <c r="B28" s="25"/>
      <c r="C28" s="44" t="s">
        <v>71</v>
      </c>
      <c r="D28" s="26">
        <v>800</v>
      </c>
      <c r="E28" s="26">
        <v>2</v>
      </c>
      <c r="F28" s="26">
        <v>3</v>
      </c>
      <c r="G28" s="26">
        <f t="shared" si="1"/>
        <v>4800</v>
      </c>
      <c r="H28" s="14"/>
      <c r="I28" s="22"/>
    </row>
    <row r="29" spans="1:9" s="23" customFormat="1">
      <c r="A29" s="72">
        <v>43405</v>
      </c>
      <c r="B29" s="25"/>
      <c r="C29" s="29" t="s">
        <v>28</v>
      </c>
      <c r="D29" s="26">
        <v>2600</v>
      </c>
      <c r="E29" s="26">
        <v>1</v>
      </c>
      <c r="F29" s="26">
        <v>2</v>
      </c>
      <c r="G29" s="26">
        <f t="shared" si="1"/>
        <v>5200</v>
      </c>
      <c r="H29" s="14"/>
      <c r="I29" s="22"/>
    </row>
    <row r="30" spans="1:9" s="23" customFormat="1">
      <c r="A30" s="72">
        <v>43406</v>
      </c>
      <c r="B30" s="25"/>
      <c r="C30" s="29" t="s">
        <v>28</v>
      </c>
      <c r="D30" s="26">
        <v>2600</v>
      </c>
      <c r="E30" s="26">
        <v>1</v>
      </c>
      <c r="F30" s="26">
        <v>2</v>
      </c>
      <c r="G30" s="26">
        <f t="shared" si="1"/>
        <v>5200</v>
      </c>
      <c r="H30" s="14"/>
      <c r="I30" s="22"/>
    </row>
    <row r="31" spans="1:9" s="23" customFormat="1">
      <c r="A31" s="28" t="s">
        <v>26</v>
      </c>
      <c r="B31" s="25"/>
      <c r="C31" s="29"/>
      <c r="D31" s="26">
        <v>448</v>
      </c>
      <c r="E31" s="26">
        <v>1</v>
      </c>
      <c r="F31" s="26">
        <v>3</v>
      </c>
      <c r="G31" s="26">
        <f t="shared" si="1"/>
        <v>1344</v>
      </c>
      <c r="H31" s="14"/>
      <c r="I31" s="22"/>
    </row>
    <row r="32" spans="1:9" s="23" customFormat="1">
      <c r="A32" s="61" t="s">
        <v>72</v>
      </c>
      <c r="B32" s="62"/>
      <c r="C32" s="29" t="s">
        <v>25</v>
      </c>
      <c r="D32" s="26">
        <v>2600</v>
      </c>
      <c r="E32" s="26">
        <v>1</v>
      </c>
      <c r="F32" s="26">
        <v>1</v>
      </c>
      <c r="G32" s="26">
        <f t="shared" si="1"/>
        <v>2600</v>
      </c>
      <c r="H32" s="14"/>
      <c r="I32" s="22"/>
    </row>
    <row r="33" spans="1:9" s="23" customFormat="1" ht="32.25" customHeight="1">
      <c r="A33" s="7" t="s">
        <v>31</v>
      </c>
      <c r="B33" s="7"/>
      <c r="C33" s="8"/>
      <c r="D33" s="13"/>
      <c r="E33" s="13"/>
      <c r="F33" s="13"/>
      <c r="G33" s="13"/>
      <c r="H33" s="9"/>
      <c r="I33" s="22"/>
    </row>
    <row r="34" spans="1:9" s="23" customFormat="1">
      <c r="A34" s="42" t="s">
        <v>36</v>
      </c>
      <c r="B34" s="32"/>
      <c r="C34" s="27"/>
      <c r="D34" s="26">
        <v>8000</v>
      </c>
      <c r="E34" s="26">
        <v>1</v>
      </c>
      <c r="F34" s="26">
        <v>1</v>
      </c>
      <c r="G34" s="33">
        <f t="shared" si="1"/>
        <v>8000</v>
      </c>
      <c r="H34" s="43"/>
      <c r="I34" s="22"/>
    </row>
    <row r="35" spans="1:9" s="23" customFormat="1">
      <c r="A35" s="42" t="s">
        <v>30</v>
      </c>
      <c r="B35" s="32"/>
      <c r="C35" s="27"/>
      <c r="D35" s="26">
        <v>500</v>
      </c>
      <c r="E35" s="26">
        <v>1</v>
      </c>
      <c r="F35" s="26">
        <v>4</v>
      </c>
      <c r="G35" s="33">
        <f t="shared" si="1"/>
        <v>2000</v>
      </c>
      <c r="H35" s="43" t="s">
        <v>37</v>
      </c>
      <c r="I35" s="22"/>
    </row>
    <row r="36" spans="1:9" s="23" customFormat="1" ht="15" customHeight="1">
      <c r="A36" s="28" t="s">
        <v>32</v>
      </c>
      <c r="B36" s="32"/>
      <c r="C36" s="29" t="s">
        <v>21</v>
      </c>
      <c r="D36" s="26">
        <v>500</v>
      </c>
      <c r="E36" s="26">
        <v>1</v>
      </c>
      <c r="F36" s="26">
        <v>6</v>
      </c>
      <c r="G36" s="33">
        <f>+D36*E36*F36</f>
        <v>3000</v>
      </c>
      <c r="H36" s="43" t="s">
        <v>37</v>
      </c>
      <c r="I36" s="22"/>
    </row>
    <row r="37" spans="1:9" s="16" customFormat="1">
      <c r="A37" s="54" t="s">
        <v>19</v>
      </c>
      <c r="B37" s="55"/>
      <c r="C37" s="55"/>
      <c r="D37" s="55"/>
      <c r="E37" s="55"/>
      <c r="F37" s="55"/>
      <c r="G37" s="17">
        <f>SUM(G9:G36)</f>
        <v>56318</v>
      </c>
    </row>
    <row r="38" spans="1:9" s="16" customFormat="1">
      <c r="A38" s="56" t="s">
        <v>20</v>
      </c>
      <c r="B38" s="57"/>
      <c r="C38" s="57"/>
      <c r="D38" s="57"/>
      <c r="E38" s="57"/>
      <c r="F38" s="57"/>
      <c r="G38" s="18">
        <f>G37*0.1</f>
        <v>5631.8</v>
      </c>
    </row>
    <row r="39" spans="1:9" s="16" customFormat="1">
      <c r="A39" s="63" t="s">
        <v>24</v>
      </c>
      <c r="B39" s="57"/>
      <c r="C39" s="57"/>
      <c r="D39" s="57"/>
      <c r="E39" s="57"/>
      <c r="F39" s="57"/>
      <c r="G39" s="18">
        <f>(G37+G38)*0.06</f>
        <v>3716.9879999999998</v>
      </c>
    </row>
    <row r="40" spans="1:9" ht="15">
      <c r="A40" s="52" t="s">
        <v>29</v>
      </c>
      <c r="B40" s="53"/>
      <c r="C40" s="53"/>
      <c r="D40" s="53"/>
      <c r="E40" s="53"/>
      <c r="F40" s="53"/>
      <c r="G40" s="19">
        <f>SUM(G37:G39)</f>
        <v>65666.788</v>
      </c>
      <c r="H40" s="20"/>
    </row>
  </sheetData>
  <mergeCells count="18">
    <mergeCell ref="H16:H25"/>
    <mergeCell ref="A40:F40"/>
    <mergeCell ref="A37:F37"/>
    <mergeCell ref="A38:F38"/>
    <mergeCell ref="A32:B32"/>
    <mergeCell ref="A27:B27"/>
    <mergeCell ref="A39:F39"/>
    <mergeCell ref="B16:B25"/>
    <mergeCell ref="A16:A25"/>
    <mergeCell ref="F2:H2"/>
    <mergeCell ref="F3:H3"/>
    <mergeCell ref="G4:H4"/>
    <mergeCell ref="A14:B14"/>
    <mergeCell ref="A1:C1"/>
    <mergeCell ref="B2:E2"/>
    <mergeCell ref="A7:B7"/>
    <mergeCell ref="B10:B12"/>
    <mergeCell ref="A9:A12"/>
  </mergeCells>
  <phoneticPr fontId="3" type="noConversion"/>
  <pageMargins left="0.39370078740157483" right="0.39370078740157483" top="0.59055118110236227" bottom="0.39370078740157483" header="0.31496062992125984" footer="0.51181102362204722"/>
  <pageSetup paperSize="9" scale="65" firstPageNumber="42949631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J15" sqref="J15"/>
    </sheetView>
  </sheetViews>
  <sheetFormatPr defaultRowHeight="14.25"/>
  <cols>
    <col min="3" max="3" width="9.5" bestFit="1" customWidth="1"/>
    <col min="6" max="6" width="10.5" bestFit="1" customWidth="1"/>
  </cols>
  <sheetData>
    <row r="1" spans="1:7">
      <c r="A1" s="64"/>
      <c r="B1" s="64"/>
      <c r="C1" s="68">
        <v>43402</v>
      </c>
      <c r="D1" s="68">
        <v>43403</v>
      </c>
      <c r="E1" s="68">
        <v>43404</v>
      </c>
      <c r="F1" s="68">
        <v>43405</v>
      </c>
      <c r="G1" s="68">
        <v>43406</v>
      </c>
    </row>
    <row r="2" spans="1:7">
      <c r="A2" s="66" t="s">
        <v>38</v>
      </c>
      <c r="B2" s="64" t="s">
        <v>44</v>
      </c>
      <c r="C2" s="64"/>
      <c r="D2" s="64"/>
      <c r="E2" s="70" t="s">
        <v>50</v>
      </c>
      <c r="F2" s="70" t="s">
        <v>50</v>
      </c>
      <c r="G2" s="64"/>
    </row>
    <row r="3" spans="1:7">
      <c r="A3" s="66"/>
      <c r="B3" s="64" t="s">
        <v>45</v>
      </c>
      <c r="C3" s="64"/>
      <c r="D3" s="64"/>
      <c r="E3" s="70" t="s">
        <v>50</v>
      </c>
      <c r="F3" s="70" t="s">
        <v>50</v>
      </c>
      <c r="G3" s="69"/>
    </row>
    <row r="4" spans="1:7">
      <c r="A4" s="66" t="s">
        <v>39</v>
      </c>
      <c r="B4" s="65" t="s">
        <v>46</v>
      </c>
      <c r="C4" s="64"/>
      <c r="D4" s="64"/>
      <c r="E4" s="64"/>
      <c r="F4" s="70" t="s">
        <v>50</v>
      </c>
      <c r="G4" s="70" t="s">
        <v>50</v>
      </c>
    </row>
    <row r="5" spans="1:7">
      <c r="A5" s="66"/>
      <c r="B5" s="64" t="s">
        <v>47</v>
      </c>
      <c r="C5" s="64"/>
      <c r="D5" s="64"/>
      <c r="E5" s="64"/>
      <c r="F5" s="70" t="s">
        <v>50</v>
      </c>
      <c r="G5" s="70" t="s">
        <v>50</v>
      </c>
    </row>
    <row r="6" spans="1:7">
      <c r="A6" s="66"/>
      <c r="B6" s="64" t="s">
        <v>48</v>
      </c>
      <c r="C6" s="64"/>
      <c r="D6" s="64"/>
      <c r="E6" s="64"/>
      <c r="F6" s="70" t="s">
        <v>50</v>
      </c>
      <c r="G6" s="70" t="s">
        <v>50</v>
      </c>
    </row>
    <row r="7" spans="1:7">
      <c r="A7" s="66"/>
      <c r="B7" s="64" t="s">
        <v>49</v>
      </c>
      <c r="C7" s="64"/>
      <c r="D7" s="64"/>
      <c r="E7" s="64"/>
      <c r="F7" s="70" t="s">
        <v>50</v>
      </c>
      <c r="G7" s="70" t="s">
        <v>50</v>
      </c>
    </row>
    <row r="8" spans="1:7">
      <c r="A8" s="66" t="s">
        <v>40</v>
      </c>
      <c r="B8" s="65" t="s">
        <v>41</v>
      </c>
      <c r="C8" s="66" t="s">
        <v>43</v>
      </c>
      <c r="D8" s="66" t="s">
        <v>43</v>
      </c>
      <c r="E8" s="66" t="s">
        <v>43</v>
      </c>
      <c r="F8" s="66" t="s">
        <v>43</v>
      </c>
      <c r="G8" s="66" t="s">
        <v>43</v>
      </c>
    </row>
    <row r="9" spans="1:7">
      <c r="A9" s="66"/>
      <c r="B9" s="65" t="s">
        <v>42</v>
      </c>
      <c r="C9" s="67"/>
      <c r="D9" s="67"/>
      <c r="E9" s="67"/>
      <c r="F9" s="67"/>
      <c r="G9" s="67"/>
    </row>
    <row r="10" spans="1:7" ht="27.75" customHeight="1">
      <c r="A10" s="70" t="s">
        <v>51</v>
      </c>
      <c r="B10" s="65" t="s">
        <v>52</v>
      </c>
      <c r="C10" s="64"/>
      <c r="D10" s="64"/>
      <c r="E10" s="64"/>
      <c r="F10" s="70" t="s">
        <v>53</v>
      </c>
      <c r="G10" s="64"/>
    </row>
  </sheetData>
  <mergeCells count="8">
    <mergeCell ref="C8:C9"/>
    <mergeCell ref="D8:D9"/>
    <mergeCell ref="E8:E9"/>
    <mergeCell ref="F8:F9"/>
    <mergeCell ref="G8:G9"/>
    <mergeCell ref="A2:A3"/>
    <mergeCell ref="A4:A7"/>
    <mergeCell ref="A8:A9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试驾旅行社</vt:lpstr>
      <vt:lpstr>Sheet1</vt:lpstr>
      <vt:lpstr>试驾旅行社!Print_Area</vt:lpstr>
      <vt:lpstr>试驾旅行社!Print_Titles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thinkpad</cp:lastModifiedBy>
  <cp:revision/>
  <cp:lastPrinted>2018-09-27T12:04:22Z</cp:lastPrinted>
  <dcterms:created xsi:type="dcterms:W3CDTF">1996-12-17T01:32:42Z</dcterms:created>
  <dcterms:modified xsi:type="dcterms:W3CDTF">2018-10-26T07:41:04Z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