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<sst xmlns="http://schemas.openxmlformats.org/spreadsheetml/2006/main" count="94">
  <si>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</si>
  <si>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</si>
  <si>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</si>
  <si>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</si>
  <si>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</si>
  <si>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</si>
  <si>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</si>
  <si>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</si>
  <si>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</si>
  <si>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</si>
  <si>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</si>
  <si>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</si>
  <si>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</si>
  <si>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</si>
  <si>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</si>
  <si>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</si>
  <si>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滴滴费</t>
  </si>
  <si>
    <t>可用项目：租车费、大交通、过路费、过桥费。
加油费（仅试驾活动可用，且只可使用活动当时当地的加油票）</t>
  </si>
  <si>
    <t>打车费</t>
  </si>
  <si>
    <t>过桥费</t>
  </si>
  <si>
    <t>停车费</t>
  </si>
  <si>
    <t>加油费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</si>
  <si>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</si>
  <si>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</si>
  <si>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</si>
  <si>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</si>
  <si>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</si>
  <si>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</si>
  <si>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</si>
  <si>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</si>
  <si>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</si>
  <si>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</si>
  <si>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</si>
  <si>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</si>
  <si>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</si>
  <si>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</si>
  <si>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</si>
  <si>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摄影费(有截图）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</si>
  <si>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</si>
  <si>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</si>
  <si>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</si>
  <si>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</si>
  <si>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</si>
  <si>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</si>
  <si>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</si>
  <si>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</si>
  <si>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</si>
  <si>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</si>
  <si>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</si>
  <si>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一卡通充值</t>
  </si>
  <si>
    <t>不可用发票</t>
  </si>
  <si>
    <t>车票费</t>
  </si>
  <si>
    <t>食品酒水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</si>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</sst>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177" formatCode="0.00_);[Red]\(0.00\)"/>
    <numFmt numFmtId="41" formatCode="_ * #,##0_ ;_ * \-#,##0_ ;_ * &quot;-&quot;_ ;_ @_ "/>
    <numFmt numFmtId="178" formatCode="#,##0.00;[Red]#,##0.00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30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19" applyNumberFormat="0" applyFon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2" borderId="18" applyNumberFormat="0" applyAlignment="0" applyProtection="0">
      <alignment vertical="center"/>
    </xf>
    <xf numFmtId="0" fontId="29" fillId="22" borderId="22" applyNumberFormat="0" applyAlignment="0" applyProtection="0">
      <alignment vertical="center"/>
    </xf>
    <xf numFmtId="0" fontId="11" fillId="14" borderId="1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G8" sqref="G8"/>
    </sheetView>
  </sheetViews>
  <sheetFormatPr defaultColWidth="9" defaultRowHeight="21" customHeight="1"/>
  <cols>
    <col min="1" max="1" width="9" style="51"/>
    <col min="2" max="2" width="16.75" customWidth="1"/>
    <col min="3" max="3" width="11.8916666666667" style="52"/>
    <col min="5" max="5" width="13.1083333333333" customWidth="1"/>
    <col min="6" max="6" width="14.875" customWidth="1"/>
    <col min="7" max="7" width="15" customWidth="1"/>
    <col min="8" max="8" width="13.625" customWidth="1"/>
    <col min="9" max="9" width="24.883333333333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14475.63</v>
      </c>
      <c r="G8" s="63">
        <v>0</v>
      </c>
      <c r="H8" s="63">
        <f t="shared" ref="H8:H45" si="0">F8+G8</f>
        <v>14475.63</v>
      </c>
      <c r="I8" s="84" t="s">
        <v>16</v>
      </c>
      <c r="J8" s="85" t="s">
        <v>17</v>
      </c>
    </row>
    <row r="9" customHeight="1" spans="1:10">
      <c r="A9" s="61"/>
      <c r="B9" s="62"/>
      <c r="C9" s="63"/>
      <c r="D9" s="64"/>
      <c r="E9" s="63"/>
      <c r="F9" s="63">
        <v>3666.6</v>
      </c>
      <c r="G9" s="63">
        <v>0</v>
      </c>
      <c r="H9" s="63">
        <f t="shared" si="0"/>
        <v>3666.6</v>
      </c>
      <c r="I9" s="84" t="s">
        <v>18</v>
      </c>
      <c r="J9" s="86"/>
    </row>
    <row r="10" customHeight="1" spans="1:10">
      <c r="A10" s="61"/>
      <c r="B10" s="62"/>
      <c r="C10" s="63"/>
      <c r="D10" s="64"/>
      <c r="E10" s="63"/>
      <c r="F10" s="63">
        <v>211</v>
      </c>
      <c r="G10" s="63">
        <v>0</v>
      </c>
      <c r="H10" s="63">
        <f t="shared" si="0"/>
        <v>211</v>
      </c>
      <c r="I10" s="84" t="s">
        <v>19</v>
      </c>
      <c r="J10" s="86"/>
    </row>
    <row r="11" customHeight="1" spans="1:10">
      <c r="A11" s="61"/>
      <c r="B11" s="62"/>
      <c r="C11" s="63"/>
      <c r="D11" s="64"/>
      <c r="E11" s="63"/>
      <c r="F11" s="63">
        <v>277</v>
      </c>
      <c r="G11" s="63">
        <v>0</v>
      </c>
      <c r="H11" s="63">
        <f t="shared" si="0"/>
        <v>277</v>
      </c>
      <c r="I11" s="84" t="s">
        <v>20</v>
      </c>
      <c r="J11" s="86"/>
    </row>
    <row r="12" customHeight="1" spans="1:10">
      <c r="A12" s="61"/>
      <c r="B12" s="62"/>
      <c r="C12" s="63"/>
      <c r="D12" s="64"/>
      <c r="E12" s="63"/>
      <c r="F12" s="63">
        <v>6500</v>
      </c>
      <c r="G12" s="63">
        <v>0</v>
      </c>
      <c r="H12" s="63">
        <f t="shared" si="0"/>
        <v>6500</v>
      </c>
      <c r="I12" s="84" t="s">
        <v>21</v>
      </c>
      <c r="J12" s="86"/>
    </row>
    <row r="13" s="50" customFormat="1" customHeight="1" spans="1:10">
      <c r="A13" s="65"/>
      <c r="B13" s="66" t="s">
        <v>22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25130.23</v>
      </c>
      <c r="G13" s="67">
        <f t="shared" ref="G13:H13" si="1">SUM(G8:G12)</f>
        <v>0</v>
      </c>
      <c r="H13" s="67">
        <f t="shared" si="1"/>
        <v>25130.23</v>
      </c>
      <c r="I13" s="87"/>
      <c r="J13" s="88"/>
    </row>
    <row r="14" customHeight="1" spans="1:10">
      <c r="A14" s="68">
        <v>2</v>
      </c>
      <c r="B14" s="69" t="s">
        <v>23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24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25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26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27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28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29</v>
      </c>
      <c r="C22" s="63">
        <v>0</v>
      </c>
      <c r="D22" s="64"/>
      <c r="E22" s="63">
        <f t="shared" si="2"/>
        <v>0</v>
      </c>
      <c r="F22" s="63">
        <v>2457</v>
      </c>
      <c r="G22" s="63">
        <v>245</v>
      </c>
      <c r="H22" s="63">
        <f t="shared" si="0"/>
        <v>2702</v>
      </c>
      <c r="I22" s="84" t="s">
        <v>30</v>
      </c>
      <c r="J22" s="89" t="s">
        <v>31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32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2457</v>
      </c>
      <c r="G24" s="67">
        <f t="shared" ref="G24:H24" si="7">SUM(G22:G23)</f>
        <v>245</v>
      </c>
      <c r="H24" s="67">
        <f t="shared" si="7"/>
        <v>2702</v>
      </c>
      <c r="I24" s="87"/>
      <c r="J24" s="91"/>
    </row>
    <row r="25" customHeight="1" spans="1:10">
      <c r="A25" s="68">
        <v>5</v>
      </c>
      <c r="B25" s="69" t="s">
        <v>33</v>
      </c>
      <c r="C25" s="70">
        <v>40000</v>
      </c>
      <c r="D25" s="68">
        <v>1</v>
      </c>
      <c r="E25" s="70">
        <f t="shared" si="2"/>
        <v>40000</v>
      </c>
      <c r="F25" s="63">
        <v>0</v>
      </c>
      <c r="G25" s="63">
        <v>0</v>
      </c>
      <c r="H25" s="63">
        <f t="shared" si="0"/>
        <v>0</v>
      </c>
      <c r="I25" s="84"/>
      <c r="J25" s="85" t="s">
        <v>34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35</v>
      </c>
      <c r="C27" s="67">
        <f>SUM(C25)</f>
        <v>40000</v>
      </c>
      <c r="D27" s="67">
        <f t="shared" ref="D27:E27" si="9">SUM(D25)</f>
        <v>1</v>
      </c>
      <c r="E27" s="67">
        <f t="shared" si="9"/>
        <v>40000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36</v>
      </c>
      <c r="C28" s="63">
        <v>0</v>
      </c>
      <c r="D28" s="64"/>
      <c r="E28" s="63">
        <f t="shared" si="2"/>
        <v>0</v>
      </c>
      <c r="F28" s="63">
        <v>0</v>
      </c>
      <c r="G28" s="63">
        <v>5000</v>
      </c>
      <c r="H28" s="63">
        <f t="shared" si="0"/>
        <v>5000</v>
      </c>
      <c r="I28" s="84" t="s">
        <v>37</v>
      </c>
      <c r="J28" s="85" t="s">
        <v>38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39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5000</v>
      </c>
      <c r="H32" s="67">
        <f t="shared" si="12"/>
        <v>5000</v>
      </c>
      <c r="I32" s="87"/>
      <c r="J32" s="91"/>
    </row>
    <row r="33" customHeight="1" spans="1:10">
      <c r="A33" s="61">
        <v>7</v>
      </c>
      <c r="B33" s="62" t="s">
        <v>40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41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42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43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44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45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46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47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48</v>
      </c>
      <c r="C45" s="63">
        <v>0</v>
      </c>
      <c r="D45" s="64">
        <v>1</v>
      </c>
      <c r="E45" s="63">
        <f t="shared" si="2"/>
        <v>0</v>
      </c>
      <c r="F45" s="63">
        <v>0</v>
      </c>
      <c r="G45" s="63">
        <v>100</v>
      </c>
      <c r="H45" s="63">
        <f t="shared" si="0"/>
        <v>100</v>
      </c>
      <c r="I45" s="84" t="s">
        <v>49</v>
      </c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511.86</v>
      </c>
      <c r="H46" s="63">
        <f t="shared" ref="H46:H51" si="19">F46+G46</f>
        <v>511.86</v>
      </c>
      <c r="I46" s="84" t="s">
        <v>50</v>
      </c>
      <c r="J46" s="93"/>
    </row>
    <row r="47" customHeight="1" spans="1:10">
      <c r="A47" s="74"/>
      <c r="B47" s="62"/>
      <c r="C47" s="63"/>
      <c r="D47" s="64"/>
      <c r="E47" s="63"/>
      <c r="F47" s="63">
        <v>5971.5</v>
      </c>
      <c r="G47" s="63">
        <v>0</v>
      </c>
      <c r="H47" s="63">
        <f t="shared" si="19"/>
        <v>5971.5</v>
      </c>
      <c r="I47" s="84" t="s">
        <v>51</v>
      </c>
      <c r="J47" s="93"/>
    </row>
    <row r="48" customHeight="1" spans="1:10">
      <c r="A48" s="74"/>
      <c r="B48" s="62"/>
      <c r="C48" s="63"/>
      <c r="D48" s="64"/>
      <c r="E48" s="63"/>
      <c r="F48" s="63">
        <v>232.45</v>
      </c>
      <c r="G48" s="63">
        <v>0</v>
      </c>
      <c r="H48" s="63">
        <f t="shared" si="19"/>
        <v>232.45</v>
      </c>
      <c r="I48" s="84" t="s">
        <v>52</v>
      </c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53</v>
      </c>
      <c r="C52" s="67">
        <f>SUM(C45)</f>
        <v>0</v>
      </c>
      <c r="D52" s="67">
        <f t="shared" ref="D52:E52" si="20">SUM(D45)</f>
        <v>1</v>
      </c>
      <c r="E52" s="67">
        <f t="shared" si="20"/>
        <v>0</v>
      </c>
      <c r="F52" s="67">
        <f>SUM(F45:F51)</f>
        <v>6203.95</v>
      </c>
      <c r="G52" s="67">
        <f t="shared" ref="G52:H52" si="21">SUM(G45:G51)</f>
        <v>611.86</v>
      </c>
      <c r="H52" s="67">
        <f t="shared" si="21"/>
        <v>6815.81</v>
      </c>
      <c r="I52" s="87"/>
      <c r="J52" s="94"/>
    </row>
    <row r="53" customHeight="1" spans="1:10">
      <c r="A53" s="65"/>
      <c r="B53" s="66" t="s">
        <v>54</v>
      </c>
      <c r="C53" s="67">
        <f>SUM(C52,C44,C40,C37,C32,C27,C24,C21,C16,C13)</f>
        <v>40000</v>
      </c>
      <c r="D53" s="67">
        <f t="shared" ref="D53:H53" si="22">SUM(D52,D44,D40,D37,D32,D27,D24,D21,D16,D13)</f>
        <v>2</v>
      </c>
      <c r="E53" s="67">
        <f t="shared" si="22"/>
        <v>40000</v>
      </c>
      <c r="F53" s="67">
        <f t="shared" si="22"/>
        <v>33791.18</v>
      </c>
      <c r="G53" s="67">
        <f t="shared" si="22"/>
        <v>5856.86</v>
      </c>
      <c r="H53" s="67">
        <f t="shared" si="22"/>
        <v>39648.04</v>
      </c>
      <c r="I53" s="87"/>
      <c r="J53" s="95"/>
    </row>
    <row r="57" customHeight="1" spans="1:9">
      <c r="A57" s="75" t="s">
        <v>55</v>
      </c>
      <c r="B57" s="76"/>
      <c r="C57" s="77" t="s">
        <v>56</v>
      </c>
      <c r="D57" s="77"/>
      <c r="E57" s="77" t="s">
        <v>57</v>
      </c>
      <c r="F57" s="77"/>
      <c r="G57" s="77" t="s">
        <v>58</v>
      </c>
      <c r="H57" s="77"/>
      <c r="I57" s="96" t="s">
        <v>59</v>
      </c>
    </row>
    <row r="58" customHeight="1" spans="1:9">
      <c r="A58" s="78">
        <v>40000</v>
      </c>
      <c r="B58" s="79"/>
      <c r="C58" s="79">
        <f>H53</f>
        <v>39648.04</v>
      </c>
      <c r="D58" s="79"/>
      <c r="E58" s="79">
        <f>F53</f>
        <v>33791.18</v>
      </c>
      <c r="F58" s="79"/>
      <c r="G58" s="79">
        <f>G53</f>
        <v>5856.86</v>
      </c>
      <c r="H58" s="79"/>
      <c r="I58" s="97">
        <f>A58-C58</f>
        <v>351.959999999999</v>
      </c>
    </row>
    <row r="60" customHeight="1" spans="1:9">
      <c r="A60" s="80" t="s">
        <v>60</v>
      </c>
      <c r="B60" s="81"/>
      <c r="C60" s="82" t="s">
        <v>61</v>
      </c>
      <c r="D60" s="80"/>
      <c r="E60" s="80" t="s">
        <v>62</v>
      </c>
      <c r="F60" s="80"/>
      <c r="G60" s="80" t="s">
        <v>63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O33" sqref="O33"/>
    </sheetView>
  </sheetViews>
  <sheetFormatPr defaultColWidth="9" defaultRowHeight="13.5"/>
  <cols>
    <col min="1" max="1" width="1.5" customWidth="1"/>
    <col min="2" max="3" width="2.25" customWidth="1"/>
    <col min="4" max="4" width="12.1333333333333" customWidth="1"/>
    <col min="5" max="5" width="0.883333333333333" customWidth="1"/>
    <col min="6" max="6" width="18" customWidth="1"/>
    <col min="7" max="7" width="11.6333333333333" customWidth="1"/>
    <col min="8" max="8" width="11.1333333333333" customWidth="1"/>
    <col min="9" max="9" width="1" customWidth="1"/>
    <col min="10" max="10" width="11.8833333333333" customWidth="1"/>
    <col min="11" max="11" width="20.88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64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65</v>
      </c>
      <c r="E5" s="6"/>
      <c r="F5" s="7"/>
      <c r="G5" s="7"/>
      <c r="H5" s="6" t="s">
        <v>66</v>
      </c>
      <c r="I5" s="5"/>
      <c r="J5" s="7"/>
      <c r="K5" s="35"/>
    </row>
    <row r="6" ht="20.1" customHeight="1" spans="2:11">
      <c r="B6" s="8"/>
      <c r="C6" s="9"/>
      <c r="D6" s="10" t="s">
        <v>67</v>
      </c>
      <c r="E6" s="10"/>
      <c r="F6" s="11"/>
      <c r="G6" s="11"/>
      <c r="H6" s="10" t="s">
        <v>68</v>
      </c>
      <c r="I6" s="9"/>
      <c r="J6" s="11"/>
      <c r="K6" s="36"/>
    </row>
    <row r="7" ht="20.1" customHeight="1" spans="2:11">
      <c r="B7" s="8"/>
      <c r="C7" s="9"/>
      <c r="D7" s="10" t="s">
        <v>69</v>
      </c>
      <c r="E7" s="10"/>
      <c r="F7" s="11"/>
      <c r="G7" s="11"/>
      <c r="H7" s="10" t="s">
        <v>70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71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72</v>
      </c>
      <c r="E10" s="19" t="s">
        <v>73</v>
      </c>
      <c r="F10" s="20"/>
      <c r="G10" s="21" t="s">
        <v>74</v>
      </c>
      <c r="H10" s="20" t="s">
        <v>75</v>
      </c>
      <c r="I10" s="19" t="s">
        <v>76</v>
      </c>
      <c r="J10" s="20"/>
      <c r="K10" s="21" t="s">
        <v>77</v>
      </c>
    </row>
    <row r="11" ht="20.1" customHeight="1" spans="2:11">
      <c r="B11" s="22">
        <v>1</v>
      </c>
      <c r="C11" s="23"/>
      <c r="D11" s="24" t="s">
        <v>78</v>
      </c>
      <c r="E11" s="22" t="s">
        <v>79</v>
      </c>
      <c r="F11" s="23"/>
      <c r="G11" s="25">
        <v>0</v>
      </c>
      <c r="H11" s="25"/>
      <c r="I11" s="40"/>
      <c r="J11" s="41"/>
      <c r="K11" s="42" t="s">
        <v>80</v>
      </c>
    </row>
    <row r="12" ht="20.1" customHeight="1" spans="2:11">
      <c r="B12" s="22">
        <v>2</v>
      </c>
      <c r="C12" s="23"/>
      <c r="D12" s="26"/>
      <c r="E12" s="27" t="s">
        <v>81</v>
      </c>
      <c r="F12" s="27"/>
      <c r="G12" s="25">
        <v>0</v>
      </c>
      <c r="H12" s="25"/>
      <c r="I12" s="40"/>
      <c r="J12" s="41"/>
      <c r="K12" s="42" t="s">
        <v>82</v>
      </c>
    </row>
    <row r="13" ht="20.1" customHeight="1" spans="2:11">
      <c r="B13" s="22">
        <v>3</v>
      </c>
      <c r="C13" s="23"/>
      <c r="D13" s="26"/>
      <c r="E13" s="22" t="s">
        <v>83</v>
      </c>
      <c r="F13" s="23"/>
      <c r="G13" s="25">
        <v>0</v>
      </c>
      <c r="H13" s="25"/>
      <c r="I13" s="40"/>
      <c r="J13" s="41"/>
      <c r="K13" s="42" t="s">
        <v>80</v>
      </c>
    </row>
    <row r="14" ht="20.1" customHeight="1" spans="2:11">
      <c r="B14" s="22">
        <v>4</v>
      </c>
      <c r="C14" s="23"/>
      <c r="D14" s="26"/>
      <c r="E14" s="22" t="s">
        <v>30</v>
      </c>
      <c r="F14" s="23"/>
      <c r="G14" s="25">
        <v>0</v>
      </c>
      <c r="H14" s="25"/>
      <c r="I14" s="40"/>
      <c r="J14" s="41"/>
      <c r="K14" s="42" t="s">
        <v>84</v>
      </c>
    </row>
    <row r="15" ht="20.1" customHeight="1" spans="2:11">
      <c r="B15" s="22">
        <v>5</v>
      </c>
      <c r="C15" s="23"/>
      <c r="D15" s="24" t="s">
        <v>48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54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75</v>
      </c>
      <c r="C20" s="21"/>
      <c r="D20" s="21"/>
      <c r="E20" s="21"/>
      <c r="F20" s="21"/>
      <c r="G20" s="21" t="s">
        <v>85</v>
      </c>
      <c r="H20" s="21"/>
      <c r="I20" s="21"/>
      <c r="J20" s="21"/>
      <c r="K20" s="21" t="s">
        <v>86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87</v>
      </c>
      <c r="C23" s="16"/>
      <c r="D23" s="16"/>
      <c r="E23" s="16"/>
      <c r="F23" s="16" t="s">
        <v>61</v>
      </c>
      <c r="G23" s="16" t="s">
        <v>88</v>
      </c>
      <c r="H23" s="16"/>
      <c r="I23" s="16"/>
      <c r="J23" s="16" t="s">
        <v>63</v>
      </c>
      <c r="K23" s="16"/>
    </row>
    <row r="26" ht="18.75" spans="1:11">
      <c r="A26" s="2" t="s">
        <v>89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65</v>
      </c>
      <c r="E28" s="6"/>
      <c r="F28" s="7"/>
      <c r="G28" s="7"/>
      <c r="H28" s="6" t="s">
        <v>66</v>
      </c>
      <c r="I28" s="5"/>
      <c r="J28" s="7"/>
      <c r="K28" s="35"/>
    </row>
    <row r="29" ht="20.1" customHeight="1" spans="2:11">
      <c r="B29" s="8"/>
      <c r="C29" s="9"/>
      <c r="D29" s="10" t="s">
        <v>67</v>
      </c>
      <c r="E29" s="10"/>
      <c r="F29" s="11"/>
      <c r="G29" s="11"/>
      <c r="H29" s="10" t="s">
        <v>68</v>
      </c>
      <c r="I29" s="9"/>
      <c r="J29" s="11"/>
      <c r="K29" s="36"/>
    </row>
    <row r="30" ht="20.1" customHeight="1" spans="2:11">
      <c r="B30" s="8"/>
      <c r="C30" s="9"/>
      <c r="D30" s="10" t="s">
        <v>69</v>
      </c>
      <c r="E30" s="10"/>
      <c r="F30" s="11"/>
      <c r="G30" s="11"/>
      <c r="H30" s="10" t="s">
        <v>70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71</v>
      </c>
      <c r="I31" s="38"/>
      <c r="J31" s="15"/>
      <c r="K31" s="39"/>
    </row>
    <row r="32" ht="20.1" customHeight="1"/>
    <row r="33" ht="20.1" customHeight="1" spans="2:11">
      <c r="B33" s="27"/>
      <c r="C33" s="27"/>
      <c r="D33" s="32" t="s">
        <v>90</v>
      </c>
      <c r="E33" s="27" t="s">
        <v>91</v>
      </c>
      <c r="F33" s="27"/>
      <c r="G33" s="25" t="s">
        <v>92</v>
      </c>
      <c r="H33" s="25" t="s">
        <v>93</v>
      </c>
      <c r="I33" s="25" t="s">
        <v>54</v>
      </c>
      <c r="J33" s="25"/>
      <c r="K33" s="48" t="s">
        <v>77</v>
      </c>
    </row>
    <row r="34" ht="20.1" customHeight="1" spans="2:11">
      <c r="B34" s="27">
        <v>1</v>
      </c>
      <c r="C34" s="27"/>
      <c r="D34" s="33"/>
      <c r="E34" s="27"/>
      <c r="F34" s="27"/>
      <c r="G34" s="25"/>
      <c r="H34" s="25"/>
      <c r="I34" s="40">
        <f>G34*H34</f>
        <v>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/>
      <c r="H35" s="25"/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/>
      <c r="I36" s="40">
        <f t="shared" si="0"/>
        <v>0</v>
      </c>
      <c r="J36" s="41"/>
      <c r="K36" s="49"/>
    </row>
    <row r="37" ht="20.1" customHeight="1" spans="2:11">
      <c r="B37" s="19" t="s">
        <v>54</v>
      </c>
      <c r="C37" s="29"/>
      <c r="D37" s="29"/>
      <c r="E37" s="29"/>
      <c r="F37" s="20"/>
      <c r="G37" s="30"/>
      <c r="H37" s="30">
        <f>SUM(H19:H36)</f>
        <v>0</v>
      </c>
      <c r="I37" s="43">
        <f>SUM(I34:J36)</f>
        <v>0</v>
      </c>
      <c r="J37" s="44"/>
      <c r="K37" s="45"/>
    </row>
    <row r="38" ht="20.1" customHeight="1" spans="2:11">
      <c r="B38" s="16" t="s">
        <v>87</v>
      </c>
      <c r="C38" s="16"/>
      <c r="D38" s="16"/>
      <c r="E38" s="16"/>
      <c r="F38" s="16" t="s">
        <v>61</v>
      </c>
      <c r="G38" s="16" t="s">
        <v>88</v>
      </c>
      <c r="H38" s="16"/>
      <c r="I38" s="16"/>
      <c r="J38" s="16" t="s">
        <v>63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旭</cp:lastModifiedBy>
  <dcterms:created xsi:type="dcterms:W3CDTF">2014-04-15T08:52:00Z</dcterms:created>
  <cp:lastPrinted>2017-09-06T05:53:00Z</cp:lastPrinted>
  <dcterms:modified xsi:type="dcterms:W3CDTF">2018-01-04T09:39:45Z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