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 tabRatio="670" firstSheet="2" activeTab="2"/>
  </bookViews>
  <sheets>
    <sheet name="海泉湾维景大酒店(预算)" sheetId="1" state="hidden" r:id="rId1"/>
    <sheet name="Sheet1" sheetId="2" state="hidden" r:id="rId2"/>
    <sheet name="报价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报价!$A$1:$G$145</definedName>
    <definedName name="_xlnm.Print_Area">#REF!</definedName>
    <definedName name="v">#REF!</definedName>
    <definedName name="xm">[4]伦敦办明细!$A$299:$A$312</definedName>
  </definedNames>
  <calcPr calcId="125725"/>
</workbook>
</file>

<file path=xl/calcChain.xml><?xml version="1.0" encoding="utf-8"?>
<calcChain xmlns="http://schemas.openxmlformats.org/spreadsheetml/2006/main">
  <c r="F25" i="3"/>
  <c r="F26"/>
  <c r="F33" s="1"/>
  <c r="F27"/>
  <c r="F28"/>
  <c r="F29"/>
  <c r="F30"/>
  <c r="F31"/>
  <c r="F32"/>
  <c r="F36"/>
  <c r="F43" s="1"/>
  <c r="D12" s="1"/>
  <c r="F37"/>
  <c r="F38"/>
  <c r="F39"/>
  <c r="F40"/>
  <c r="F41"/>
  <c r="F42"/>
  <c r="F46"/>
  <c r="F69" s="1"/>
  <c r="D13" s="1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D14" s="1"/>
  <c r="F111"/>
  <c r="F112"/>
  <c r="F115" s="1"/>
  <c r="D15" s="1"/>
  <c r="F113"/>
  <c r="F114"/>
  <c r="F118"/>
  <c r="F127" s="1"/>
  <c r="D16" s="1"/>
  <c r="F119"/>
  <c r="F120"/>
  <c r="F121"/>
  <c r="F122"/>
  <c r="F123"/>
  <c r="F124"/>
  <c r="F125"/>
  <c r="F126"/>
  <c r="F130"/>
  <c r="F131" s="1"/>
  <c r="D17" s="1"/>
  <c r="F134"/>
  <c r="F137" s="1"/>
  <c r="D18" s="1"/>
  <c r="F135"/>
  <c r="F136"/>
  <c r="F104" i="1"/>
  <c r="F105"/>
  <c r="F97"/>
  <c r="F98"/>
  <c r="F101" s="1"/>
  <c r="D18" s="1"/>
  <c r="F99"/>
  <c r="F100"/>
  <c r="F24"/>
  <c r="F25"/>
  <c r="F26"/>
  <c r="F29"/>
  <c r="F30"/>
  <c r="F31" s="1"/>
  <c r="D12" s="1"/>
  <c r="F34"/>
  <c r="F39" s="1"/>
  <c r="D13" s="1"/>
  <c r="F35"/>
  <c r="F36"/>
  <c r="F37"/>
  <c r="F38"/>
  <c r="F42"/>
  <c r="F71" s="1"/>
  <c r="D14" s="1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4"/>
  <c r="F75"/>
  <c r="F76"/>
  <c r="F77"/>
  <c r="F78"/>
  <c r="F81"/>
  <c r="F82"/>
  <c r="F83"/>
  <c r="F84"/>
  <c r="F85"/>
  <c r="F86"/>
  <c r="F87"/>
  <c r="F88"/>
  <c r="F89"/>
  <c r="F90"/>
  <c r="D16" s="1"/>
  <c r="D11"/>
  <c r="D15"/>
  <c r="D19"/>
  <c r="C140" i="3" l="1"/>
  <c r="F140" s="1"/>
  <c r="F141" s="1"/>
  <c r="D19" s="1"/>
  <c r="D11"/>
  <c r="C144"/>
  <c r="F144" s="1"/>
  <c r="D20" i="1"/>
  <c r="C93"/>
  <c r="F93" s="1"/>
  <c r="F94" s="1"/>
  <c r="D17" s="1"/>
  <c r="F145" i="3" l="1"/>
  <c r="D20"/>
  <c r="D21" s="1"/>
</calcChain>
</file>

<file path=xl/sharedStrings.xml><?xml version="1.0" encoding="utf-8"?>
<sst xmlns="http://schemas.openxmlformats.org/spreadsheetml/2006/main" count="532" uniqueCount="353">
  <si>
    <t>Both in EN &amp; CN</t>
  </si>
  <si>
    <t>Agency Travel Cost</t>
  </si>
  <si>
    <t>DETAILS</t>
  </si>
  <si>
    <t>A</t>
  </si>
  <si>
    <t>B</t>
  </si>
  <si>
    <t>C</t>
  </si>
  <si>
    <t>D</t>
  </si>
  <si>
    <t>Item</t>
  </si>
  <si>
    <t>项目</t>
  </si>
  <si>
    <t>A</t>
  </si>
  <si>
    <t>Local Shuttle</t>
  </si>
  <si>
    <t>当地交通</t>
  </si>
  <si>
    <t>B</t>
  </si>
  <si>
    <t>Meeting Room</t>
  </si>
  <si>
    <t>会场</t>
  </si>
  <si>
    <t>场地费用</t>
  </si>
  <si>
    <t>C</t>
  </si>
  <si>
    <t>Food &amp; Beverage</t>
  </si>
  <si>
    <t>餐饮</t>
  </si>
  <si>
    <t>包括午餐，晚餐和茶歇</t>
  </si>
  <si>
    <t>D</t>
  </si>
  <si>
    <t>Set up &amp; Decoration</t>
  </si>
  <si>
    <t>搭建</t>
  </si>
  <si>
    <t>包括场地相关的搭建，灯光音乐等</t>
  </si>
  <si>
    <t>E</t>
  </si>
  <si>
    <t>Staff</t>
  </si>
  <si>
    <t>人员</t>
  </si>
  <si>
    <t>搭建人员，现场人员等</t>
  </si>
  <si>
    <t>F</t>
  </si>
  <si>
    <t>Material</t>
  </si>
  <si>
    <t>物料</t>
  </si>
  <si>
    <t>胸卡等</t>
  </si>
  <si>
    <t>G</t>
  </si>
  <si>
    <t>Service Charge</t>
  </si>
  <si>
    <t>服务费</t>
  </si>
  <si>
    <t>H</t>
  </si>
  <si>
    <t>差旅</t>
  </si>
  <si>
    <t>I</t>
  </si>
  <si>
    <t>Business Tax</t>
  </si>
  <si>
    <t>税金</t>
  </si>
  <si>
    <t>Local Shuttle当地交通</t>
  </si>
  <si>
    <t>Meeting Room会场</t>
  </si>
  <si>
    <t>Food &amp; Beverage餐饮</t>
  </si>
  <si>
    <t>Set up &amp; Decoration搭建</t>
  </si>
  <si>
    <t>Staff人员</t>
  </si>
  <si>
    <t>Material物料</t>
  </si>
  <si>
    <t>Service Charge服务费</t>
  </si>
  <si>
    <t>Agency Travel Cost差旅</t>
  </si>
  <si>
    <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</si>
  <si>
    <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2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2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2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2"/>
      </rPr>
      <t>100020</t>
    </r>
  </si>
  <si>
    <r>
      <t xml:space="preserve">Item
</t>
    </r>
    <r>
      <rPr>
        <b/>
        <sz val="10"/>
        <color indexed="9"/>
        <rFont val="BMWTypeCondensedRegular"/>
        <family val="2"/>
      </rPr>
      <t>项目</t>
    </r>
  </si>
  <si>
    <r>
      <t xml:space="preserve">Budget(RMB)
</t>
    </r>
    <r>
      <rPr>
        <b/>
        <sz val="10"/>
        <color indexed="9"/>
        <rFont val="BMWTypeCondensedRegular"/>
        <family val="2"/>
      </rPr>
      <t>预算（人民币）</t>
    </r>
  </si>
  <si>
    <r>
      <t xml:space="preserve">Remark
</t>
    </r>
    <r>
      <rPr>
        <b/>
        <sz val="10"/>
        <color indexed="9"/>
        <rFont val="BMWTypeCondensedRegular"/>
        <family val="2"/>
      </rPr>
      <t>备注</t>
    </r>
  </si>
  <si>
    <r>
      <t xml:space="preserve">Description
</t>
    </r>
    <r>
      <rPr>
        <b/>
        <sz val="10"/>
        <color indexed="9"/>
        <rFont val="BMWTypeCondensedRegular"/>
        <family val="2"/>
      </rPr>
      <t>描述</t>
    </r>
  </si>
  <si>
    <r>
      <t xml:space="preserve">Local Shuttle
</t>
    </r>
    <r>
      <rPr>
        <b/>
        <sz val="10"/>
        <color indexed="8"/>
        <rFont val="BMWTypeCondensedRegular"/>
        <family val="2"/>
      </rPr>
      <t>当地交通</t>
    </r>
  </si>
  <si>
    <r>
      <t xml:space="preserve">Meeting Room
</t>
    </r>
    <r>
      <rPr>
        <b/>
        <sz val="10"/>
        <color indexed="8"/>
        <rFont val="BMWTypeCondensedRegular"/>
        <family val="2"/>
      </rPr>
      <t>会场</t>
    </r>
  </si>
  <si>
    <r>
      <t xml:space="preserve">Food &amp; Beverage
</t>
    </r>
    <r>
      <rPr>
        <b/>
        <sz val="10"/>
        <color indexed="8"/>
        <rFont val="BMWTypeCondensedRegular"/>
        <family val="2"/>
      </rPr>
      <t>餐饮</t>
    </r>
  </si>
  <si>
    <r>
      <t xml:space="preserve">Set up &amp; Decoration
</t>
    </r>
    <r>
      <rPr>
        <b/>
        <sz val="10"/>
        <color indexed="8"/>
        <rFont val="BMWTypeCondensedRegular"/>
        <family val="2"/>
      </rPr>
      <t>搭建</t>
    </r>
  </si>
  <si>
    <r>
      <t xml:space="preserve">Staff 
</t>
    </r>
    <r>
      <rPr>
        <b/>
        <sz val="10"/>
        <color indexed="8"/>
        <rFont val="BMWTypeCondensedRegular"/>
        <family val="2"/>
      </rPr>
      <t>人员</t>
    </r>
  </si>
  <si>
    <r>
      <t xml:space="preserve">Material
</t>
    </r>
    <r>
      <rPr>
        <b/>
        <sz val="10"/>
        <color indexed="8"/>
        <rFont val="BMWTypeCondensedRegular"/>
        <family val="2"/>
      </rPr>
      <t>物料</t>
    </r>
  </si>
  <si>
    <r>
      <t xml:space="preserve">Service Charge 
</t>
    </r>
    <r>
      <rPr>
        <b/>
        <sz val="10"/>
        <color indexed="8"/>
        <rFont val="BMWTypeCondensedRegular"/>
        <family val="2"/>
      </rPr>
      <t>服务费</t>
    </r>
  </si>
  <si>
    <r>
      <t xml:space="preserve">Agency Travel Cost
</t>
    </r>
    <r>
      <rPr>
        <b/>
        <sz val="10"/>
        <color indexed="8"/>
        <rFont val="BMWTypeCondensedRegular"/>
        <family val="2"/>
      </rPr>
      <t>差旅</t>
    </r>
  </si>
  <si>
    <r>
      <t xml:space="preserve">Business Tax
</t>
    </r>
    <r>
      <rPr>
        <b/>
        <sz val="10"/>
        <color indexed="8"/>
        <rFont val="BMWTypeCondensedRegular"/>
        <family val="2"/>
      </rPr>
      <t>税金</t>
    </r>
  </si>
  <si>
    <r>
      <t xml:space="preserve">A. Local Shuttle
</t>
    </r>
    <r>
      <rPr>
        <b/>
        <sz val="10"/>
        <color indexed="9"/>
        <rFont val="BMWTypeCondensedRegular"/>
        <family val="2"/>
      </rPr>
      <t>当地交通</t>
    </r>
  </si>
  <si>
    <r>
      <t xml:space="preserve">Unit Price (RMB)
</t>
    </r>
    <r>
      <rPr>
        <b/>
        <sz val="10"/>
        <color indexed="9"/>
        <rFont val="BMWTypeCondensedRegular"/>
        <family val="2"/>
      </rPr>
      <t>单价（人民币）</t>
    </r>
  </si>
  <si>
    <r>
      <t xml:space="preserve">No. of item
</t>
    </r>
    <r>
      <rPr>
        <b/>
        <sz val="10"/>
        <color indexed="9"/>
        <rFont val="BMWTypeCondensedRegular"/>
        <family val="2"/>
      </rPr>
      <t>次数</t>
    </r>
  </si>
  <si>
    <r>
      <t xml:space="preserve">QTY
</t>
    </r>
    <r>
      <rPr>
        <b/>
        <sz val="10"/>
        <color indexed="9"/>
        <rFont val="BMWTypeCondensedRegular"/>
        <family val="2"/>
      </rPr>
      <t>数量</t>
    </r>
  </si>
  <si>
    <r>
      <t xml:space="preserve">Total Price (RMB)
</t>
    </r>
    <r>
      <rPr>
        <b/>
        <sz val="10"/>
        <color indexed="9"/>
        <rFont val="BMWTypeCondensedRegular"/>
        <family val="2"/>
      </rPr>
      <t>总价（人民币）</t>
    </r>
  </si>
  <si>
    <r>
      <t xml:space="preserve">A. Local Shuttle
</t>
    </r>
    <r>
      <rPr>
        <b/>
        <sz val="10"/>
        <color indexed="8"/>
        <rFont val="BMWTypeCondensedRegular"/>
        <family val="2"/>
      </rPr>
      <t>当地交通</t>
    </r>
  </si>
  <si>
    <r>
      <t xml:space="preserve">B. Meeting Room
</t>
    </r>
    <r>
      <rPr>
        <b/>
        <sz val="10"/>
        <color indexed="9"/>
        <rFont val="BMWTypeCondensedRegular"/>
        <family val="2"/>
      </rPr>
      <t>会场</t>
    </r>
  </si>
  <si>
    <r>
      <t xml:space="preserve">B. Meeting Room
</t>
    </r>
    <r>
      <rPr>
        <b/>
        <sz val="10"/>
        <color indexed="8"/>
        <rFont val="BMWTypeCondensedRegular"/>
        <family val="2"/>
      </rPr>
      <t>会场</t>
    </r>
  </si>
  <si>
    <r>
      <t xml:space="preserve">D. Set up &amp; Decoration
</t>
    </r>
    <r>
      <rPr>
        <b/>
        <sz val="10"/>
        <color indexed="9"/>
        <rFont val="BMWTypeCondensedRegular"/>
        <family val="2"/>
      </rPr>
      <t>搭建</t>
    </r>
  </si>
  <si>
    <r>
      <t xml:space="preserve">D. Set up &amp; Decoration
</t>
    </r>
    <r>
      <rPr>
        <b/>
        <sz val="10"/>
        <color indexed="8"/>
        <rFont val="BMWTypeCondensedRegular"/>
        <family val="2"/>
      </rPr>
      <t>搭建</t>
    </r>
  </si>
  <si>
    <r>
      <t xml:space="preserve">E. Staff
</t>
    </r>
    <r>
      <rPr>
        <b/>
        <sz val="10"/>
        <color indexed="9"/>
        <rFont val="BMWTypeCondensedRegular"/>
        <family val="2"/>
      </rPr>
      <t>人员</t>
    </r>
  </si>
  <si>
    <r>
      <t xml:space="preserve">E. Staff
</t>
    </r>
    <r>
      <rPr>
        <b/>
        <sz val="10"/>
        <color indexed="8"/>
        <rFont val="BMWTypeCondensedRegular"/>
        <family val="2"/>
      </rPr>
      <t>人员</t>
    </r>
  </si>
  <si>
    <r>
      <t xml:space="preserve">F.Material
</t>
    </r>
    <r>
      <rPr>
        <b/>
        <sz val="10"/>
        <color indexed="9"/>
        <rFont val="BMWTypeCondensedRegular"/>
        <family val="2"/>
      </rPr>
      <t>物料</t>
    </r>
  </si>
  <si>
    <r>
      <t xml:space="preserve">F.Material
</t>
    </r>
    <r>
      <rPr>
        <b/>
        <sz val="10"/>
        <color indexed="8"/>
        <rFont val="BMWTypeCondensedRegular"/>
        <family val="2"/>
      </rPr>
      <t>物料</t>
    </r>
  </si>
  <si>
    <r>
      <t xml:space="preserve">G . Service Charge
</t>
    </r>
    <r>
      <rPr>
        <b/>
        <sz val="10"/>
        <color indexed="9"/>
        <rFont val="BMWTypeCondensedRegular"/>
        <family val="2"/>
      </rPr>
      <t>服务费</t>
    </r>
  </si>
  <si>
    <r>
      <t xml:space="preserve">G. Service Charge
</t>
    </r>
    <r>
      <rPr>
        <b/>
        <sz val="10"/>
        <color indexed="8"/>
        <rFont val="BMWTypeCondensedRegular"/>
        <family val="2"/>
      </rPr>
      <t>服务费</t>
    </r>
  </si>
  <si>
    <r>
      <t xml:space="preserve">H. Agency Travel Cost
</t>
    </r>
    <r>
      <rPr>
        <b/>
        <sz val="10"/>
        <color indexed="9"/>
        <rFont val="BMWTypeCondensedRegular"/>
        <family val="2"/>
      </rPr>
      <t>差旅</t>
    </r>
  </si>
  <si>
    <r>
      <t xml:space="preserve">H. Agency Travel Cost
</t>
    </r>
    <r>
      <rPr>
        <b/>
        <sz val="10"/>
        <color indexed="8"/>
        <rFont val="BMWTypeCondensedRegular"/>
        <family val="2"/>
      </rPr>
      <t>差旅</t>
    </r>
  </si>
  <si>
    <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</si>
  <si>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</si>
  <si>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C. F&amp;B
</t>
    </r>
    <r>
      <rPr>
        <b/>
        <sz val="10"/>
        <color indexed="9"/>
        <rFont val="BMWTypeCondensedRegular"/>
        <family val="2"/>
      </rPr>
      <t>餐饮</t>
    </r>
  </si>
  <si>
    <r>
      <t xml:space="preserve">C. F&amp;B
</t>
    </r>
    <r>
      <rPr>
        <b/>
        <sz val="10"/>
        <color indexed="8"/>
        <rFont val="BMWTypeCondensedRegular"/>
        <family val="2"/>
      </rPr>
      <t>餐饮</t>
    </r>
  </si>
  <si>
    <r>
      <t xml:space="preserve">Photography
</t>
    </r>
    <r>
      <rPr>
        <sz val="10"/>
        <rFont val="BMWTypeCondensedRegular"/>
        <family val="2"/>
      </rPr>
      <t>摄影</t>
    </r>
  </si>
  <si>
    <r>
      <t xml:space="preserve">Camera
</t>
    </r>
    <r>
      <rPr>
        <sz val="10"/>
        <rFont val="BMWTypeCondensedRegular"/>
        <family val="2"/>
      </rPr>
      <t>摄像</t>
    </r>
  </si>
  <si>
    <r>
      <t>Service Charge</t>
    </r>
    <r>
      <rPr>
        <sz val="10"/>
        <color indexed="8"/>
        <rFont val="宋体"/>
        <family val="3"/>
        <charset val="134"/>
      </rPr>
      <t>服务费</t>
    </r>
  </si>
  <si>
    <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</si>
  <si>
    <r>
      <t xml:space="preserve">Description
</t>
    </r>
    <r>
      <rPr>
        <b/>
        <sz val="10"/>
        <color indexed="9"/>
        <rFont val="BMWTypeCondensedRegular"/>
        <family val="2"/>
      </rPr>
      <t>描述</t>
    </r>
  </si>
  <si>
    <r>
      <t xml:space="preserve">Business Tax </t>
    </r>
    <r>
      <rPr>
        <sz val="10"/>
        <color indexed="8"/>
        <rFont val="宋体"/>
        <family val="3"/>
        <charset val="134"/>
      </rPr>
      <t>税金</t>
    </r>
  </si>
  <si>
    <r>
      <t xml:space="preserve">SUMMARY( </t>
    </r>
    <r>
      <rPr>
        <b/>
        <sz val="10"/>
        <color indexed="8"/>
        <rFont val="BMWTypeCondensedRegular"/>
        <family val="2"/>
      </rPr>
      <t>汇率：</t>
    </r>
    <r>
      <rPr>
        <b/>
        <sz val="10"/>
        <color indexed="8"/>
        <rFont val="BMWTypeCondensedRegular"/>
        <family val="2"/>
      </rPr>
      <t>)</t>
    </r>
  </si>
  <si>
    <r>
      <t>GRAND- Total</t>
    </r>
    <r>
      <rPr>
        <b/>
        <sz val="10"/>
        <color indexed="8"/>
        <rFont val="BMWTypeCondensedRegular"/>
        <family val="2"/>
      </rPr>
      <t>共计</t>
    </r>
    <r>
      <rPr>
        <b/>
        <sz val="10"/>
        <color indexed="8"/>
        <rFont val="BMWTypeCondensedRegular"/>
        <family val="2"/>
      </rPr>
      <t>(Business Tax included)</t>
    </r>
  </si>
  <si>
    <t>Buffet
自助午餐</t>
  </si>
  <si>
    <t>Project Name:        Dealer IT Manager Conference 2015</t>
  </si>
  <si>
    <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2"/>
      </rPr>
      <t xml:space="preserve"> </t>
    </r>
  </si>
  <si>
    <r>
      <t xml:space="preserve">Lunch Buffet
</t>
    </r>
    <r>
      <rPr>
        <sz val="10"/>
        <rFont val="宋体"/>
        <family val="3"/>
        <charset val="134"/>
      </rPr>
      <t>自助午餐</t>
    </r>
  </si>
  <si>
    <t>Dinner
晚宴</t>
  </si>
  <si>
    <t>Beverage
酒水</t>
  </si>
  <si>
    <t>Tea break
茶歇</t>
  </si>
  <si>
    <t>TD 全频音箱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</si>
  <si>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</si>
  <si>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</si>
  <si>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</si>
  <si>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</si>
  <si>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</si>
  <si>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</si>
  <si>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2"/>
      </rPr>
      <t xml:space="preserve">Transportation of setup material
</t>
    </r>
    <r>
      <rPr>
        <sz val="10"/>
        <rFont val="宋体"/>
        <family val="3"/>
        <charset val="134"/>
      </rPr>
      <t>搭建物流</t>
    </r>
  </si>
  <si>
    <r>
      <rPr>
        <sz val="10"/>
        <rFont val="BMWTypeCondensedRegular"/>
        <family val="2"/>
      </rPr>
      <t xml:space="preserve">Manpower for setup working staff
</t>
    </r>
    <r>
      <rPr>
        <sz val="10"/>
        <rFont val="宋体"/>
        <family val="3"/>
        <charset val="134"/>
      </rPr>
      <t>搭建人工</t>
    </r>
  </si>
  <si>
    <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2"/>
      </rPr>
      <t xml:space="preserve"> </t>
    </r>
  </si>
  <si>
    <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2"/>
      </rPr>
      <t>50</t>
    </r>
    <r>
      <rPr>
        <sz val="10"/>
        <rFont val="宋体"/>
        <family val="3"/>
        <charset val="134"/>
      </rPr>
      <t>个</t>
    </r>
  </si>
  <si>
    <r>
      <t xml:space="preserve">Rostrum table flower 
</t>
    </r>
    <r>
      <rPr>
        <sz val="10"/>
        <rFont val="宋体"/>
        <family val="3"/>
        <charset val="134"/>
      </rPr>
      <t>讲台花</t>
    </r>
  </si>
  <si>
    <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 xml:space="preserve">BMW standard
</t>
    </r>
    <r>
      <rPr>
        <sz val="10"/>
        <rFont val="宋体"/>
        <family val="3"/>
        <charset val="134"/>
      </rPr>
      <t>白色紧蹙，宝马标准</t>
    </r>
  </si>
  <si>
    <r>
      <t>Registration desk flower</t>
    </r>
    <r>
      <rPr>
        <sz val="10"/>
        <rFont val="宋体"/>
        <family val="3"/>
        <charset val="134"/>
      </rPr>
      <t>签到桌花</t>
    </r>
  </si>
  <si>
    <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2"/>
      </rPr>
      <t xml:space="preserve"> </t>
    </r>
  </si>
  <si>
    <r>
      <t>Pickup Board</t>
    </r>
    <r>
      <rPr>
        <sz val="10"/>
        <rFont val="宋体"/>
        <family val="3"/>
        <charset val="134"/>
      </rPr>
      <t>接机牌</t>
    </r>
  </si>
  <si>
    <t>Project Date:           2015.09.21-22</t>
  </si>
  <si>
    <t>RSVP service</t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</si>
  <si>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2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2"/>
      </rPr>
      <t>Cookies</t>
    </r>
  </si>
  <si>
    <t>视频后期制作费用&amp;50 DVD copy（预估价格，按照实际制作时长以及效果要求，价格单议）</t>
  </si>
  <si>
    <r>
      <t>kt</t>
    </r>
    <r>
      <rPr>
        <sz val="10"/>
        <rFont val="宋体"/>
        <family val="3"/>
        <charset val="134"/>
      </rPr>
      <t>版</t>
    </r>
  </si>
  <si>
    <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2"/>
      </rPr>
      <t>A3</t>
    </r>
    <r>
      <rPr>
        <sz val="10"/>
        <rFont val="宋体"/>
        <family val="3"/>
        <charset val="134"/>
      </rPr>
      <t>尺寸</t>
    </r>
  </si>
  <si>
    <t>投影仪幕布</t>
  </si>
  <si>
    <t>TD 低音音箱</t>
  </si>
  <si>
    <t>Quotation Date:     2015.08.25</t>
  </si>
  <si>
    <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2"/>
      </rPr>
      <t>,15011477607 ,gengyuanyuan@hytours.com</t>
    </r>
  </si>
  <si>
    <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2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2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2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2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2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2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2"/>
      </rPr>
      <t>8</t>
    </r>
    <r>
      <rPr>
        <sz val="10"/>
        <rFont val="宋体"/>
        <family val="3"/>
        <charset val="134"/>
      </rPr>
      <t>小时</t>
    </r>
  </si>
  <si>
    <t>现场拍照&amp;洗照片</t>
  </si>
  <si>
    <t>礼仪</t>
  </si>
  <si>
    <r>
      <t>Agency Travel Cost</t>
    </r>
    <r>
      <rPr>
        <sz val="10"/>
        <rFont val="宋体"/>
        <family val="3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</si>
  <si>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</si>
  <si>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</si>
  <si>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2"/>
      </rPr>
      <t>On site coordinator</t>
    </r>
  </si>
  <si>
    <t>10persons*4 days
10人*4天</t>
  </si>
  <si>
    <r>
      <t>TB</t>
    </r>
    <r>
      <rPr>
        <sz val="10"/>
        <rFont val="宋体"/>
        <family val="3"/>
        <charset val="134"/>
      </rPr>
      <t>费用</t>
    </r>
  </si>
  <si>
    <t>预估费用，6寸相纸/人均1张</t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</si>
  <si>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2"/>
      </rPr>
      <t>&amp;dvd</t>
    </r>
    <r>
      <rPr>
        <sz val="10"/>
        <rFont val="宋体"/>
        <family val="3"/>
        <charset val="134"/>
      </rPr>
      <t>光盘</t>
    </r>
  </si>
  <si>
    <r>
      <t>Badge</t>
    </r>
    <r>
      <rPr>
        <sz val="10"/>
        <rFont val="宋体"/>
        <family val="3"/>
        <charset val="134"/>
      </rPr>
      <t>胸卡</t>
    </r>
  </si>
  <si>
    <r>
      <t xml:space="preserve">Welcome and guidance
</t>
    </r>
    <r>
      <rPr>
        <sz val="10"/>
        <rFont val="宋体"/>
        <family val="3"/>
        <charset val="134"/>
      </rPr>
      <t>欢迎及指示牌</t>
    </r>
  </si>
  <si>
    <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2"/>
      </rPr>
      <t>+</t>
    </r>
    <r>
      <rPr>
        <sz val="10"/>
        <rFont val="宋体"/>
        <family val="3"/>
        <charset val="134"/>
      </rPr>
      <t>防火板</t>
    </r>
  </si>
  <si>
    <r>
      <t xml:space="preserve">Main venue backdrop
</t>
    </r>
    <r>
      <rPr>
        <sz val="10"/>
        <rFont val="宋体"/>
        <family val="3"/>
        <charset val="134"/>
      </rPr>
      <t>会场主背板</t>
    </r>
  </si>
  <si>
    <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</rPr>
      <t>)4*3M</t>
    </r>
  </si>
  <si>
    <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2"/>
      </rPr>
      <t xml:space="preserve"> </t>
    </r>
  </si>
  <si>
    <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2"/>
      </rPr>
      <t>15*5m</t>
    </r>
    <r>
      <rPr>
        <sz val="10"/>
        <rFont val="宋体"/>
        <family val="3"/>
        <charset val="134"/>
      </rPr>
      <t>，宝蓝色一级装饰毯</t>
    </r>
  </si>
  <si>
    <r>
      <t>16000</t>
    </r>
    <r>
      <rPr>
        <sz val="10"/>
        <rFont val="宋体"/>
        <family val="3"/>
        <charset val="134"/>
      </rPr>
      <t>流明投影仪</t>
    </r>
  </si>
  <si>
    <r>
      <t xml:space="preserve">TV set
</t>
    </r>
    <r>
      <rPr>
        <sz val="10"/>
        <rFont val="宋体"/>
        <family val="3"/>
        <charset val="134"/>
      </rPr>
      <t>舞台提示屏电视</t>
    </r>
  </si>
  <si>
    <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2"/>
      </rPr>
      <t>42</t>
    </r>
    <r>
      <rPr>
        <sz val="10"/>
        <rFont val="宋体"/>
        <family val="3"/>
        <charset val="134"/>
      </rPr>
      <t>寸液晶显示屏</t>
    </r>
  </si>
  <si>
    <r>
      <t xml:space="preserve">Studio director
</t>
    </r>
    <r>
      <rPr>
        <sz val="10"/>
        <rFont val="宋体"/>
        <family val="3"/>
        <charset val="134"/>
      </rPr>
      <t>控台设备</t>
    </r>
  </si>
  <si>
    <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2"/>
      </rPr>
      <t xml:space="preserve"> </t>
    </r>
  </si>
  <si>
    <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2"/>
      </rPr>
      <t xml:space="preserve"> </t>
    </r>
  </si>
  <si>
    <r>
      <t xml:space="preserve">Pearl 2010 illumination desk
</t>
    </r>
    <r>
      <rPr>
        <sz val="10"/>
        <rFont val="宋体"/>
        <family val="3"/>
        <charset val="134"/>
      </rPr>
      <t>调光台</t>
    </r>
  </si>
  <si>
    <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2"/>
      </rPr>
      <t>LED</t>
    </r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</si>
  <si>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2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2"/>
      </rPr>
      <t>PAR</t>
    </r>
    <r>
      <rPr>
        <sz val="10"/>
        <rFont val="宋体"/>
        <family val="3"/>
        <charset val="134"/>
      </rPr>
      <t>灯，</t>
    </r>
  </si>
  <si>
    <r>
      <t xml:space="preserve"> TL silicon
TL</t>
    </r>
    <r>
      <rPr>
        <sz val="10"/>
        <rFont val="宋体"/>
        <family val="3"/>
        <charset val="134"/>
      </rPr>
      <t>硅箱</t>
    </r>
  </si>
  <si>
    <r>
      <t xml:space="preserve">computer dimmer
</t>
    </r>
    <r>
      <rPr>
        <sz val="10"/>
        <rFont val="宋体"/>
        <family val="3"/>
        <charset val="134"/>
      </rPr>
      <t>电脑灯控台</t>
    </r>
  </si>
  <si>
    <r>
      <t xml:space="preserve">Truss </t>
    </r>
    <r>
      <rPr>
        <sz val="10"/>
        <rFont val="宋体"/>
        <family val="3"/>
        <charset val="134"/>
      </rPr>
      <t>架搭建</t>
    </r>
  </si>
  <si>
    <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2"/>
      </rPr>
      <t xml:space="preserve"> </t>
    </r>
  </si>
  <si>
    <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2"/>
      </rPr>
      <t>8</t>
    </r>
    <r>
      <rPr>
        <sz val="10"/>
        <rFont val="宋体"/>
        <family val="3"/>
        <charset val="134"/>
      </rPr>
      <t>趟预估</t>
    </r>
  </si>
  <si>
    <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2"/>
      </rPr>
      <t>6</t>
    </r>
    <r>
      <rPr>
        <sz val="10"/>
        <rFont val="宋体"/>
        <family val="3"/>
        <charset val="134"/>
      </rPr>
      <t>趟预估</t>
    </r>
  </si>
  <si>
    <r>
      <t>Sue</t>
    </r>
    <r>
      <rPr>
        <sz val="10"/>
        <color indexed="10"/>
        <rFont val="宋体"/>
        <family val="3"/>
        <charset val="134"/>
      </rPr>
      <t>差旅</t>
    </r>
  </si>
  <si>
    <t>北京往返青岛高铁费用1000元（一等座）；酒店住宿600元/晚（4晚）</t>
  </si>
  <si>
    <r>
      <t xml:space="preserve">design expense
</t>
    </r>
    <r>
      <rPr>
        <sz val="10"/>
        <rFont val="宋体"/>
        <family val="3"/>
        <charset val="134"/>
      </rPr>
      <t>设计费</t>
    </r>
  </si>
  <si>
    <r>
      <t>KV</t>
    </r>
    <r>
      <rPr>
        <sz val="10"/>
        <rFont val="宋体"/>
        <family val="3"/>
        <charset val="134"/>
      </rPr>
      <t>及延展物设计</t>
    </r>
  </si>
  <si>
    <r>
      <t xml:space="preserve">lucky draw BOX
</t>
    </r>
    <r>
      <rPr>
        <sz val="10"/>
        <rFont val="宋体"/>
        <family val="3"/>
        <charset val="134"/>
      </rPr>
      <t>抽奖箱</t>
    </r>
  </si>
  <si>
    <t>抽奖箱</t>
  </si>
  <si>
    <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</si>
  <si>
    <r>
      <t>8</t>
    </r>
    <r>
      <rPr>
        <sz val="10"/>
        <rFont val="宋体"/>
        <family val="3"/>
        <charset val="134"/>
      </rPr>
      <t>小时工作</t>
    </r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</si>
  <si>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2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2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2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2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2"/>
      </rPr>
      <t>2L</t>
    </r>
    <r>
      <rPr>
        <b/>
        <sz val="10"/>
        <color indexed="10"/>
        <rFont val="宋体"/>
        <family val="3"/>
        <charset val="134"/>
      </rPr>
      <t>）</t>
    </r>
  </si>
  <si>
    <t>工作人员服装</t>
  </si>
  <si>
    <t>预估费用</t>
  </si>
  <si>
    <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</rPr>
      <t>) 20*5M</t>
    </r>
  </si>
  <si>
    <t>原浆啤酒</t>
  </si>
  <si>
    <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</si>
  <si>
    <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2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2"/>
      </rPr>
      <t>)5*3M</t>
    </r>
  </si>
  <si>
    <t>立式讲台</t>
  </si>
  <si>
    <t>木质烤漆</t>
  </si>
  <si>
    <r>
      <t>2</t>
    </r>
    <r>
      <rPr>
        <sz val="10"/>
        <color indexed="8"/>
        <rFont val="BMWTypeCondensedRegular"/>
        <family val="2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2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</rPr>
      <t xml:space="preserve">
</t>
    </r>
    <r>
      <rPr>
        <sz val="10"/>
        <color indexed="8"/>
        <rFont val="BMWTypeCondensedRegular"/>
        <family val="2"/>
      </rPr>
      <t>2</t>
    </r>
    <r>
      <rPr>
        <sz val="10"/>
        <color indexed="8"/>
        <rFont val="宋体"/>
        <family val="3"/>
        <charset val="134"/>
      </rPr>
      <t>人（不含后期制作）</t>
    </r>
  </si>
  <si>
    <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2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2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2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2"/>
      </rPr>
      <t>1</t>
    </r>
    <r>
      <rPr>
        <sz val="10"/>
        <color indexed="8"/>
        <rFont val="宋体"/>
        <family val="3"/>
        <charset val="134"/>
      </rPr>
      <t>人</t>
    </r>
  </si>
  <si>
    <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2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2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2"/>
      </rPr>
      <t>pvc material</t>
    </r>
  </si>
  <si>
    <t>J</t>
  </si>
  <si>
    <t>HiroSys Di Box</t>
  </si>
  <si>
    <t>Project Name:        2017 BMW Customer Care Conference</t>
  </si>
  <si>
    <r>
      <t>ESS CS12</t>
    </r>
    <r>
      <rPr>
        <sz val="10"/>
        <color indexed="8"/>
        <rFont val="BMW Type Global Pro Regular"/>
        <family val="2"/>
      </rPr>
      <t>返送音箱</t>
    </r>
  </si>
  <si>
    <r>
      <t>mackie onyx24.4</t>
    </r>
    <r>
      <rPr>
        <sz val="10"/>
        <color indexed="8"/>
        <rFont val="BMW Type Global Pro Regular"/>
        <family val="2"/>
      </rPr>
      <t>调音台</t>
    </r>
  </si>
  <si>
    <r>
      <t xml:space="preserve">SUMMARY( </t>
    </r>
    <r>
      <rPr>
        <sz val="10"/>
        <color indexed="8"/>
        <rFont val="BMW Type Global Pro Regular"/>
        <family val="2"/>
      </rPr>
      <t>汇率：</t>
    </r>
    <r>
      <rPr>
        <sz val="10"/>
        <color indexed="8"/>
        <rFont val="BMWTypeCondensedRegular"/>
        <family val="2"/>
      </rPr>
      <t>)</t>
    </r>
  </si>
  <si>
    <r>
      <t xml:space="preserve">Item
</t>
    </r>
    <r>
      <rPr>
        <sz val="10"/>
        <color indexed="9"/>
        <rFont val="BMW Type Global Pro Regular"/>
        <family val="2"/>
      </rPr>
      <t>项目</t>
    </r>
  </si>
  <si>
    <r>
      <t xml:space="preserve">Budget(RMB)
</t>
    </r>
    <r>
      <rPr>
        <sz val="10"/>
        <color indexed="9"/>
        <rFont val="BMW Type Global Pro Regular"/>
        <family val="2"/>
      </rPr>
      <t>预算（人民币）</t>
    </r>
  </si>
  <si>
    <r>
      <t xml:space="preserve">Remark
</t>
    </r>
    <r>
      <rPr>
        <sz val="10"/>
        <color indexed="9"/>
        <rFont val="BMW Type Global Pro Regular"/>
        <family val="2"/>
      </rPr>
      <t>备注</t>
    </r>
  </si>
  <si>
    <r>
      <t xml:space="preserve">Description
</t>
    </r>
    <r>
      <rPr>
        <sz val="10"/>
        <color indexed="9"/>
        <rFont val="BMW Type Global Pro Regular"/>
        <family val="2"/>
      </rPr>
      <t>描述</t>
    </r>
  </si>
  <si>
    <r>
      <t xml:space="preserve">Local Shuttle
</t>
    </r>
    <r>
      <rPr>
        <sz val="10"/>
        <color indexed="8"/>
        <rFont val="BMW Type Global Pro Regular"/>
        <family val="2"/>
      </rPr>
      <t>当地交通</t>
    </r>
  </si>
  <si>
    <r>
      <t xml:space="preserve">Food &amp; Beverage
</t>
    </r>
    <r>
      <rPr>
        <sz val="10"/>
        <color indexed="8"/>
        <rFont val="BMW Type Global Pro Regular"/>
        <family val="2"/>
      </rPr>
      <t>餐饮</t>
    </r>
  </si>
  <si>
    <r>
      <t xml:space="preserve">Staff 
</t>
    </r>
    <r>
      <rPr>
        <sz val="10"/>
        <color indexed="8"/>
        <rFont val="BMW Type Global Pro Regular"/>
        <family val="2"/>
      </rPr>
      <t>人员</t>
    </r>
  </si>
  <si>
    <r>
      <t xml:space="preserve">Material
</t>
    </r>
    <r>
      <rPr>
        <sz val="10"/>
        <color indexed="8"/>
        <rFont val="BMW Type Global Pro Regular"/>
        <family val="2"/>
      </rPr>
      <t>物料</t>
    </r>
  </si>
  <si>
    <r>
      <t xml:space="preserve">Agency Travel Cost
</t>
    </r>
    <r>
      <rPr>
        <sz val="10"/>
        <color indexed="8"/>
        <rFont val="BMW Type Global Pro Regular"/>
        <family val="2"/>
      </rPr>
      <t>差旅</t>
    </r>
  </si>
  <si>
    <r>
      <t xml:space="preserve">Service Charge 
</t>
    </r>
    <r>
      <rPr>
        <sz val="10"/>
        <color indexed="8"/>
        <rFont val="BMW Type Global Pro Regular"/>
        <family val="2"/>
      </rPr>
      <t>服务费</t>
    </r>
  </si>
  <si>
    <r>
      <rPr>
        <sz val="10"/>
        <color indexed="8"/>
        <rFont val="BMW Type Global Pro Regular"/>
        <family val="2"/>
      </rPr>
      <t>增值税专用发票</t>
    </r>
    <r>
      <rPr>
        <sz val="10"/>
        <color indexed="8"/>
        <rFont val="BMWTypeCondensedRegular"/>
        <family val="2"/>
      </rPr>
      <t>6%</t>
    </r>
  </si>
  <si>
    <r>
      <t xml:space="preserve">A. Local Shuttle
</t>
    </r>
    <r>
      <rPr>
        <sz val="10"/>
        <color indexed="9"/>
        <rFont val="BMW Type Global Pro Regular"/>
        <family val="2"/>
      </rPr>
      <t>当地交通</t>
    </r>
  </si>
  <si>
    <r>
      <t xml:space="preserve">Unit Price (RMB)
</t>
    </r>
    <r>
      <rPr>
        <sz val="10"/>
        <color indexed="9"/>
        <rFont val="BMW Type Global Pro Regular"/>
        <family val="2"/>
      </rPr>
      <t>单价（人民币）</t>
    </r>
  </si>
  <si>
    <r>
      <t xml:space="preserve">No. of item
</t>
    </r>
    <r>
      <rPr>
        <sz val="10"/>
        <color indexed="9"/>
        <rFont val="BMW Type Global Pro Regular"/>
        <family val="2"/>
      </rPr>
      <t>次数</t>
    </r>
  </si>
  <si>
    <r>
      <t xml:space="preserve">QTY
</t>
    </r>
    <r>
      <rPr>
        <sz val="10"/>
        <color indexed="9"/>
        <rFont val="BMW Type Global Pro Regular"/>
        <family val="2"/>
      </rPr>
      <t>数量</t>
    </r>
  </si>
  <si>
    <r>
      <t xml:space="preserve">Total Price (RMB)
</t>
    </r>
    <r>
      <rPr>
        <sz val="10"/>
        <color indexed="9"/>
        <rFont val="BMW Type Global Pro Regular"/>
        <family val="2"/>
      </rPr>
      <t>总价（人民币）</t>
    </r>
  </si>
  <si>
    <r>
      <t>Shuttle Bus-45Seats
45</t>
    </r>
    <r>
      <rPr>
        <sz val="10"/>
        <rFont val="BMW Type Global Pro Regular"/>
        <family val="2"/>
      </rPr>
      <t>座大巴车</t>
    </r>
  </si>
  <si>
    <r>
      <t xml:space="preserve">B. Meeting Room
</t>
    </r>
    <r>
      <rPr>
        <sz val="10"/>
        <color indexed="9"/>
        <rFont val="BMW Type Global Pro Regular"/>
        <family val="2"/>
      </rPr>
      <t>会场</t>
    </r>
  </si>
  <si>
    <r>
      <t xml:space="preserve">Venue hire
</t>
    </r>
    <r>
      <rPr>
        <sz val="10"/>
        <rFont val="BMW Type Global Pro Regular"/>
        <family val="2"/>
      </rPr>
      <t>场地租用</t>
    </r>
    <r>
      <rPr>
        <sz val="10"/>
        <rFont val="BMWTypeCondensedRegular"/>
        <family val="2"/>
      </rPr>
      <t xml:space="preserve"> </t>
    </r>
  </si>
  <si>
    <r>
      <t xml:space="preserve">B. Meeting Room
</t>
    </r>
    <r>
      <rPr>
        <sz val="10"/>
        <color indexed="8"/>
        <rFont val="BMW Type Global Pro Regular"/>
        <family val="2"/>
      </rPr>
      <t>会场</t>
    </r>
  </si>
  <si>
    <r>
      <t xml:space="preserve">Lunch
</t>
    </r>
    <r>
      <rPr>
        <sz val="10"/>
        <rFont val="BMW Type Global Pro Regular"/>
        <family val="2"/>
      </rPr>
      <t>午餐</t>
    </r>
  </si>
  <si>
    <r>
      <t xml:space="preserve">Gala Dinner
</t>
    </r>
    <r>
      <rPr>
        <sz val="10"/>
        <rFont val="BMW Type Global Pro Regular"/>
        <family val="2"/>
      </rPr>
      <t>晚宴</t>
    </r>
  </si>
  <si>
    <r>
      <t xml:space="preserve">Beverage
</t>
    </r>
    <r>
      <rPr>
        <sz val="10"/>
        <rFont val="BMW Type Global Pro Regular"/>
        <family val="2"/>
      </rPr>
      <t>酒水</t>
    </r>
  </si>
  <si>
    <r>
      <t xml:space="preserve"> 550</t>
    </r>
    <r>
      <rPr>
        <sz val="10"/>
        <rFont val="BMW Type Global Pro Regular"/>
        <family val="2"/>
      </rPr>
      <t>毫升装</t>
    </r>
    <r>
      <rPr>
        <sz val="10"/>
        <rFont val="BMWTypeCondensedRegular"/>
        <family val="2"/>
      </rPr>
      <t>,</t>
    </r>
    <r>
      <rPr>
        <sz val="10"/>
        <rFont val="BMW Type Global Pro Regular"/>
        <family val="2"/>
      </rPr>
      <t>会议用</t>
    </r>
  </si>
  <si>
    <r>
      <t xml:space="preserve">Welcome and guidance
</t>
    </r>
    <r>
      <rPr>
        <sz val="10"/>
        <rFont val="BMW Type Global Pro Regular"/>
        <family val="2"/>
      </rPr>
      <t>欢迎及指示牌</t>
    </r>
  </si>
  <si>
    <r>
      <t xml:space="preserve">Check-in background
</t>
    </r>
    <r>
      <rPr>
        <sz val="10"/>
        <rFont val="BMW Type Global Pro Regular"/>
        <family val="2"/>
      </rPr>
      <t>签到背景（酒店大堂）</t>
    </r>
  </si>
  <si>
    <r>
      <t xml:space="preserve">Check-in background
</t>
    </r>
    <r>
      <rPr>
        <sz val="10"/>
        <rFont val="BMW Type Global Pro Regular"/>
        <family val="2"/>
      </rPr>
      <t>签到背景（会场外）</t>
    </r>
  </si>
  <si>
    <r>
      <rPr>
        <sz val="10"/>
        <rFont val="BMW Type Global Pro Regular"/>
        <family val="2"/>
      </rPr>
      <t>会场内所有座椅和桌布都要用白色</t>
    </r>
  </si>
  <si>
    <r>
      <rPr>
        <sz val="10"/>
        <rFont val="BMW Type Global Pro Regular"/>
        <family val="2"/>
      </rPr>
      <t>舞台</t>
    </r>
  </si>
  <si>
    <r>
      <t xml:space="preserve">Stage rug 
</t>
    </r>
    <r>
      <rPr>
        <sz val="10"/>
        <rFont val="BMW Type Global Pro Regular"/>
        <family val="2"/>
      </rPr>
      <t>舞台地毯</t>
    </r>
    <r>
      <rPr>
        <sz val="10"/>
        <rFont val="BMWTypeCondensedRegular"/>
        <family val="2"/>
      </rPr>
      <t xml:space="preserve"> </t>
    </r>
  </si>
  <si>
    <r>
      <t xml:space="preserve">TV set
</t>
    </r>
    <r>
      <rPr>
        <sz val="10"/>
        <rFont val="BMW Type Global Pro Regular"/>
        <family val="2"/>
      </rPr>
      <t>提示屏电视</t>
    </r>
  </si>
  <si>
    <r>
      <t xml:space="preserve">Studio director
</t>
    </r>
    <r>
      <rPr>
        <sz val="10"/>
        <rFont val="BMW Type Global Pro Regular"/>
        <family val="2"/>
      </rPr>
      <t>控台设备</t>
    </r>
  </si>
  <si>
    <r>
      <t xml:space="preserve">Seamless switching equipment
</t>
    </r>
    <r>
      <rPr>
        <sz val="10"/>
        <rFont val="BMW Type Global Pro Regular"/>
        <family val="2"/>
      </rPr>
      <t>无缝切换设备</t>
    </r>
    <r>
      <rPr>
        <sz val="10"/>
        <rFont val="BMWTypeCondensedRegular"/>
        <family val="2"/>
      </rPr>
      <t xml:space="preserve"> </t>
    </r>
  </si>
  <si>
    <r>
      <rPr>
        <sz val="10"/>
        <rFont val="BMW Type Global Pro Regular"/>
        <family val="2"/>
      </rPr>
      <t>面光灯，</t>
    </r>
    <r>
      <rPr>
        <sz val="10"/>
        <rFont val="BMWTypeCondensedRegular"/>
        <family val="2"/>
      </rPr>
      <t>575W</t>
    </r>
    <r>
      <rPr>
        <sz val="10"/>
        <rFont val="BMW Type Global Pro Regular"/>
        <family val="2"/>
      </rPr>
      <t>，非</t>
    </r>
    <r>
      <rPr>
        <sz val="10"/>
        <rFont val="BMWTypeCondensedRegular"/>
        <family val="2"/>
      </rPr>
      <t>PAR</t>
    </r>
    <r>
      <rPr>
        <sz val="10"/>
        <rFont val="BMW Type Global Pro Regular"/>
        <family val="2"/>
      </rPr>
      <t>灯，</t>
    </r>
  </si>
  <si>
    <r>
      <t xml:space="preserve">Truss </t>
    </r>
    <r>
      <rPr>
        <sz val="10"/>
        <rFont val="BMW Type Global Pro Regular"/>
        <family val="2"/>
      </rPr>
      <t>架搭建</t>
    </r>
  </si>
  <si>
    <r>
      <t xml:space="preserve"> TL silicon
TL</t>
    </r>
    <r>
      <rPr>
        <sz val="10"/>
        <rFont val="BMW Type Global Pro Regular"/>
        <family val="2"/>
      </rPr>
      <t>硅箱</t>
    </r>
  </si>
  <si>
    <r>
      <t xml:space="preserve">computer dimmer
</t>
    </r>
    <r>
      <rPr>
        <sz val="10"/>
        <rFont val="BMW Type Global Pro Regular"/>
        <family val="2"/>
      </rPr>
      <t>电脑灯控台</t>
    </r>
  </si>
  <si>
    <r>
      <rPr>
        <sz val="10"/>
        <rFont val="BMW Type Global Pro Regular"/>
        <family val="2"/>
      </rPr>
      <t>卡拉</t>
    </r>
    <r>
      <rPr>
        <sz val="10"/>
        <rFont val="BMWTypeCondensedRegular"/>
        <family val="2"/>
      </rPr>
      <t>OK</t>
    </r>
    <r>
      <rPr>
        <sz val="10"/>
        <rFont val="BMW Type Global Pro Regular"/>
        <family val="2"/>
      </rPr>
      <t>机</t>
    </r>
  </si>
  <si>
    <r>
      <t>Ctm Ɛ215</t>
    </r>
    <r>
      <rPr>
        <sz val="10"/>
        <color indexed="8"/>
        <rFont val="BMW Type Global Pro Regular"/>
        <family val="2"/>
      </rPr>
      <t>频音箱</t>
    </r>
  </si>
  <si>
    <r>
      <rPr>
        <sz val="10"/>
        <color indexed="8"/>
        <rFont val="BMWTypeCondensedRegular"/>
        <family val="2"/>
      </rPr>
      <t>FHOON S218</t>
    </r>
    <r>
      <rPr>
        <sz val="10"/>
        <color indexed="8"/>
        <rFont val="BMW Type Global Pro Regular"/>
        <family val="2"/>
      </rPr>
      <t>双</t>
    </r>
    <r>
      <rPr>
        <sz val="10"/>
        <color indexed="8"/>
        <rFont val="BMWTypeCondensedRegular"/>
        <family val="2"/>
      </rPr>
      <t>18</t>
    </r>
    <r>
      <rPr>
        <sz val="10"/>
        <color indexed="8"/>
        <rFont val="BMW Type Global Pro Regular"/>
        <family val="2"/>
      </rPr>
      <t>寸超低音音箱</t>
    </r>
  </si>
  <si>
    <r>
      <rPr>
        <sz val="10"/>
        <color indexed="8"/>
        <rFont val="BMW Type Global Pro Regular"/>
        <family val="2"/>
      </rPr>
      <t>以上音箱配套功放</t>
    </r>
    <r>
      <rPr>
        <sz val="10"/>
        <color indexed="8"/>
        <rFont val="BMWTypeCondensedRegular"/>
        <family val="2"/>
      </rPr>
      <t>ESS5001</t>
    </r>
  </si>
  <si>
    <r>
      <rPr>
        <sz val="10"/>
        <color indexed="8"/>
        <rFont val="BMWTypeCondensedRegular"/>
        <family val="2"/>
      </rPr>
      <t>AHSLY 2031</t>
    </r>
    <r>
      <rPr>
        <sz val="10"/>
        <color indexed="8"/>
        <rFont val="BMW Type Global Pro Regular"/>
        <family val="2"/>
      </rPr>
      <t>均衡器</t>
    </r>
  </si>
  <si>
    <r>
      <rPr>
        <sz val="10"/>
        <color indexed="8"/>
        <rFont val="BMWTypeCondensedRegular"/>
        <family val="2"/>
      </rPr>
      <t>Hz DSC-2</t>
    </r>
    <r>
      <rPr>
        <sz val="10"/>
        <color indexed="8"/>
        <rFont val="BMW Type Global Pro Regular"/>
        <family val="2"/>
      </rPr>
      <t>数字系统处理器</t>
    </r>
  </si>
  <si>
    <r>
      <rPr>
        <sz val="10"/>
        <color indexed="8"/>
        <rFont val="BMWTypeCondensedRegular"/>
        <family val="2"/>
      </rPr>
      <t>MIPRO 707</t>
    </r>
    <r>
      <rPr>
        <sz val="10"/>
        <color indexed="8"/>
        <rFont val="BMW Type Global Pro Regular"/>
        <family val="2"/>
      </rPr>
      <t>无线手持麦连天放</t>
    </r>
  </si>
  <si>
    <r>
      <t xml:space="preserve">Transportation of setup material
</t>
    </r>
    <r>
      <rPr>
        <sz val="10"/>
        <rFont val="BMW Type Global Pro Regular"/>
        <family val="2"/>
      </rPr>
      <t>搭建物流</t>
    </r>
  </si>
  <si>
    <r>
      <t xml:space="preserve">Manpower for setup working staff
</t>
    </r>
    <r>
      <rPr>
        <sz val="10"/>
        <rFont val="BMW Type Global Pro Regular"/>
        <family val="2"/>
      </rPr>
      <t>搭建人工</t>
    </r>
  </si>
  <si>
    <r>
      <t xml:space="preserve">D. Set up &amp; Decoration
</t>
    </r>
    <r>
      <rPr>
        <sz val="10"/>
        <color indexed="8"/>
        <rFont val="BMW Type Global Pro Regular"/>
        <family val="2"/>
      </rPr>
      <t>搭建</t>
    </r>
  </si>
  <si>
    <r>
      <t xml:space="preserve">E. Staff
</t>
    </r>
    <r>
      <rPr>
        <sz val="10"/>
        <color indexed="9"/>
        <rFont val="BMW Type Global Pro Regular"/>
        <family val="2"/>
      </rPr>
      <t>人员</t>
    </r>
  </si>
  <si>
    <r>
      <t xml:space="preserve">Photography
</t>
    </r>
    <r>
      <rPr>
        <sz val="10"/>
        <rFont val="BMW Type Global Pro Regular"/>
        <family val="2"/>
      </rPr>
      <t>摄影</t>
    </r>
  </si>
  <si>
    <r>
      <t xml:space="preserve">Camera
</t>
    </r>
    <r>
      <rPr>
        <sz val="10"/>
        <rFont val="BMW Type Global Pro Regular"/>
        <family val="2"/>
      </rPr>
      <t>摄像</t>
    </r>
  </si>
  <si>
    <r>
      <t xml:space="preserve">E. Staff
</t>
    </r>
    <r>
      <rPr>
        <sz val="10"/>
        <color indexed="8"/>
        <rFont val="BMW Type Global Pro Regular"/>
        <family val="2"/>
      </rPr>
      <t>人员</t>
    </r>
  </si>
  <si>
    <r>
      <t xml:space="preserve">F.Material
</t>
    </r>
    <r>
      <rPr>
        <sz val="10"/>
        <color indexed="9"/>
        <rFont val="BMW Type Global Pro Regular"/>
        <family val="2"/>
      </rPr>
      <t>物料</t>
    </r>
  </si>
  <si>
    <r>
      <t>Badge</t>
    </r>
    <r>
      <rPr>
        <sz val="10"/>
        <rFont val="BMW Type Global Pro Regular"/>
        <family val="2"/>
      </rPr>
      <t>胸卡</t>
    </r>
  </si>
  <si>
    <r>
      <t>Table card</t>
    </r>
    <r>
      <rPr>
        <sz val="10"/>
        <rFont val="BMW Type Global Pro Regular"/>
        <family val="2"/>
      </rPr>
      <t>桌卡</t>
    </r>
    <r>
      <rPr>
        <sz val="10"/>
        <rFont val="BMWTypeCondensedRegular"/>
        <family val="2"/>
      </rPr>
      <t xml:space="preserve"> </t>
    </r>
  </si>
  <si>
    <r>
      <t xml:space="preserve">Rostrum table flower 
</t>
    </r>
    <r>
      <rPr>
        <sz val="10"/>
        <rFont val="BMW Type Global Pro Regular"/>
        <family val="2"/>
      </rPr>
      <t>讲台花</t>
    </r>
  </si>
  <si>
    <r>
      <t>Registration desk flower</t>
    </r>
    <r>
      <rPr>
        <sz val="10"/>
        <rFont val="BMW Type Global Pro Regular"/>
        <family val="2"/>
      </rPr>
      <t>签到桌花</t>
    </r>
  </si>
  <si>
    <r>
      <t xml:space="preserve">Mic Board </t>
    </r>
    <r>
      <rPr>
        <sz val="10"/>
        <rFont val="BMW Type Global Pro Regular"/>
        <family val="2"/>
      </rPr>
      <t>手持麦克风牌</t>
    </r>
    <r>
      <rPr>
        <sz val="10"/>
        <rFont val="BMWTypeCondensedRegular"/>
        <family val="2"/>
      </rPr>
      <t xml:space="preserve"> </t>
    </r>
  </si>
  <si>
    <r>
      <t>Pickup Board</t>
    </r>
    <r>
      <rPr>
        <sz val="10"/>
        <rFont val="BMW Type Global Pro Regular"/>
        <family val="2"/>
      </rPr>
      <t>接机牌</t>
    </r>
  </si>
  <si>
    <r>
      <t xml:space="preserve">design expense
</t>
    </r>
    <r>
      <rPr>
        <sz val="10"/>
        <rFont val="BMW Type Global Pro Regular"/>
        <family val="2"/>
      </rPr>
      <t>设计费</t>
    </r>
  </si>
  <si>
    <r>
      <t xml:space="preserve">F.Material
</t>
    </r>
    <r>
      <rPr>
        <sz val="10"/>
        <color indexed="8"/>
        <rFont val="BMW Type Global Pro Regular"/>
        <family val="2"/>
      </rPr>
      <t>物料</t>
    </r>
  </si>
  <si>
    <r>
      <rPr>
        <sz val="10"/>
        <color indexed="8"/>
        <rFont val="BMW Type Global Pro Regular"/>
        <family val="2"/>
      </rPr>
      <t>报名</t>
    </r>
  </si>
  <si>
    <r>
      <t xml:space="preserve">H.Agency Travel Cost
</t>
    </r>
    <r>
      <rPr>
        <sz val="10"/>
        <color indexed="9"/>
        <rFont val="BMW Type Global Pro Regular"/>
        <family val="2"/>
      </rPr>
      <t>差旅</t>
    </r>
  </si>
  <si>
    <r>
      <t>Agency Travel Cost</t>
    </r>
    <r>
      <rPr>
        <sz val="10"/>
        <rFont val="BMW Type Global Pro Regular"/>
        <family val="2"/>
      </rPr>
      <t>差旅</t>
    </r>
  </si>
  <si>
    <r>
      <rPr>
        <sz val="10"/>
        <rFont val="BMW Type Global Pro Regular"/>
        <family val="2"/>
      </rPr>
      <t>现场协调人员</t>
    </r>
    <r>
      <rPr>
        <sz val="10"/>
        <rFont val="BMWTypeCondensedRegular"/>
        <family val="2"/>
      </rPr>
      <t xml:space="preserve">
On site coordinator</t>
    </r>
  </si>
  <si>
    <r>
      <t xml:space="preserve">H. Agency Travel Cost
</t>
    </r>
    <r>
      <rPr>
        <sz val="10"/>
        <color indexed="8"/>
        <rFont val="BMW Type Global Pro Regular"/>
        <family val="2"/>
      </rPr>
      <t>差旅</t>
    </r>
  </si>
  <si>
    <r>
      <t xml:space="preserve">I.Service Charge
</t>
    </r>
    <r>
      <rPr>
        <sz val="10"/>
        <color indexed="9"/>
        <rFont val="BMW Type Global Pro Regular"/>
        <family val="2"/>
      </rPr>
      <t>服务费</t>
    </r>
  </si>
  <si>
    <r>
      <t>Service Charge</t>
    </r>
    <r>
      <rPr>
        <sz val="10"/>
        <color indexed="8"/>
        <rFont val="BMW Type Global Pro Regular"/>
        <family val="2"/>
      </rPr>
      <t>服务费</t>
    </r>
  </si>
  <si>
    <r>
      <t xml:space="preserve">J. Business Tax
</t>
    </r>
    <r>
      <rPr>
        <sz val="10"/>
        <color indexed="9"/>
        <rFont val="BMW Type Global Pro Regular"/>
        <family val="2"/>
      </rPr>
      <t>税金</t>
    </r>
  </si>
  <si>
    <r>
      <t xml:space="preserve">Business Tax </t>
    </r>
    <r>
      <rPr>
        <sz val="10"/>
        <rFont val="BMW Type Global Pro Regular"/>
        <family val="2"/>
      </rPr>
      <t>税金</t>
    </r>
  </si>
  <si>
    <r>
      <rPr>
        <sz val="10"/>
        <rFont val="BMW Type Global Pro Regular"/>
        <family val="2"/>
      </rPr>
      <t>版纳，酒店，晚宴围桌</t>
    </r>
  </si>
  <si>
    <r>
      <t xml:space="preserve">Tea break
</t>
    </r>
    <r>
      <rPr>
        <sz val="10"/>
        <rFont val="BMW Type Global Pro Regular"/>
        <family val="2"/>
      </rPr>
      <t>茶歇</t>
    </r>
  </si>
  <si>
    <r>
      <t xml:space="preserve">Meeting Room
</t>
    </r>
    <r>
      <rPr>
        <sz val="10"/>
        <color indexed="8"/>
        <rFont val="BMW Type Global Pro Regular"/>
        <family val="2"/>
      </rPr>
      <t>会场</t>
    </r>
  </si>
  <si>
    <r>
      <t xml:space="preserve">Set up &amp; Decoration
</t>
    </r>
    <r>
      <rPr>
        <sz val="10"/>
        <color indexed="8"/>
        <rFont val="BMW Type Global Pro Regular"/>
        <family val="2"/>
      </rPr>
      <t>搭建</t>
    </r>
  </si>
  <si>
    <r>
      <t xml:space="preserve">Business Tax
</t>
    </r>
    <r>
      <rPr>
        <sz val="10"/>
        <color indexed="8"/>
        <rFont val="BMW Type Global Pro Regular"/>
        <family val="2"/>
      </rPr>
      <t>税金</t>
    </r>
  </si>
  <si>
    <r>
      <t>GRAND- Total</t>
    </r>
    <r>
      <rPr>
        <sz val="10"/>
        <color indexed="8"/>
        <rFont val="BMW Type Global Pro Regular"/>
        <family val="2"/>
      </rPr>
      <t>共计</t>
    </r>
    <r>
      <rPr>
        <sz val="10"/>
        <color indexed="8"/>
        <rFont val="BMWTypeCondensedRegular"/>
        <family val="2"/>
      </rPr>
      <t>(Business Tax included)</t>
    </r>
  </si>
  <si>
    <r>
      <rPr>
        <sz val="10"/>
        <rFont val="BMW Type Global Pro Regular"/>
        <family val="2"/>
      </rPr>
      <t>银川</t>
    </r>
    <r>
      <rPr>
        <sz val="10"/>
        <rFont val="BMWTypeCondensedRegular"/>
        <family val="2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2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</si>
  <si>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珠海</t>
    </r>
    <r>
      <rPr>
        <sz val="10"/>
        <rFont val="BMWTypeCondensedRegular"/>
        <family val="2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2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</si>
  <si>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威海</t>
    </r>
    <r>
      <rPr>
        <sz val="10"/>
        <rFont val="BMWTypeCondensedRegular"/>
        <family val="2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2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</si>
  <si>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大连</t>
    </r>
    <r>
      <rPr>
        <sz val="10"/>
        <rFont val="BMWTypeCondensedRegular"/>
        <family val="2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2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</si>
  <si>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广州</t>
    </r>
    <r>
      <rPr>
        <sz val="10"/>
        <rFont val="BMWTypeCondensedRegular"/>
        <family val="2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2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</si>
  <si>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三亚</t>
    </r>
    <r>
      <rPr>
        <sz val="10"/>
        <rFont val="BMWTypeCondensedRegular"/>
        <family val="2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海棠湾酒店往返，</t>
    </r>
    <r>
      <rPr>
        <sz val="10"/>
        <rFont val="BMWTypeCondensedRegular"/>
        <family val="2"/>
      </rPr>
      <t>45</t>
    </r>
    <r>
      <rPr>
        <sz val="10"/>
        <rFont val="BMW Type Global Pro Regular"/>
        <family val="2"/>
      </rPr>
      <t>座巴士）</t>
    </r>
  </si>
  <si>
    <r>
      <rPr>
        <sz val="10"/>
        <rFont val="BMW Type Global Pro Regular"/>
        <family val="2"/>
      </rPr>
      <t>版纳</t>
    </r>
    <r>
      <rPr>
        <sz val="10"/>
        <rFont val="BMWTypeCondensedRegular"/>
        <family val="2"/>
      </rPr>
      <t xml:space="preserve"> (</t>
    </r>
    <r>
      <rPr>
        <sz val="10"/>
        <rFont val="BMW Type Global Pro Regular"/>
        <family val="2"/>
      </rPr>
      <t>机场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酒店往返，</t>
    </r>
    <r>
      <rPr>
        <sz val="10"/>
        <rFont val="BMWTypeCondensedRegular"/>
        <family val="2"/>
      </rPr>
      <t>45</t>
    </r>
    <r>
      <rPr>
        <sz val="10"/>
        <rFont val="BMW Type Global Pro Regular"/>
        <family val="2"/>
      </rPr>
      <t>座巴士）</t>
    </r>
  </si>
  <si>
    <r>
      <t xml:space="preserve">A. Local Shuttle
</t>
    </r>
    <r>
      <rPr>
        <sz val="10"/>
        <color indexed="8"/>
        <rFont val="BMW Type Global Pro Regular"/>
        <family val="2"/>
      </rPr>
      <t>当地交通</t>
    </r>
  </si>
  <si>
    <r>
      <t xml:space="preserve">Venue hire
</t>
    </r>
    <r>
      <rPr>
        <sz val="10"/>
        <rFont val="BMW Type Global Pro Regular"/>
        <family val="2"/>
      </rPr>
      <t>场地租用</t>
    </r>
    <r>
      <rPr>
        <sz val="10"/>
        <rFont val="BMWTypeCondensedRegular"/>
        <family val="2"/>
      </rPr>
      <t xml:space="preserve"> </t>
    </r>
  </si>
  <si>
    <r>
      <t xml:space="preserve">C. F&amp;B
</t>
    </r>
    <r>
      <rPr>
        <sz val="10"/>
        <color indexed="9"/>
        <rFont val="BMW Type Global Pro Regular"/>
        <family val="2"/>
      </rPr>
      <t>餐饮</t>
    </r>
  </si>
  <si>
    <r>
      <rPr>
        <sz val="10"/>
        <rFont val="BMW Type Global Pro Regular"/>
        <family val="2"/>
      </rPr>
      <t>银川，酒店，自助午餐</t>
    </r>
  </si>
  <si>
    <r>
      <rPr>
        <sz val="10"/>
        <rFont val="BMW Type Global Pro Regular"/>
        <family val="2"/>
      </rPr>
      <t>银川，酒店，晚宴围桌</t>
    </r>
  </si>
  <si>
    <r>
      <rPr>
        <sz val="10"/>
        <rFont val="BMW Type Global Pro Regular"/>
        <family val="2"/>
      </rPr>
      <t>银川，酒店，茶歇</t>
    </r>
  </si>
  <si>
    <r>
      <rPr>
        <sz val="10"/>
        <rFont val="BMW Type Global Pro Regular"/>
        <family val="2"/>
      </rPr>
      <t>珠海，酒店，自助午餐</t>
    </r>
  </si>
  <si>
    <r>
      <rPr>
        <sz val="10"/>
        <rFont val="BMW Type Global Pro Regular"/>
        <family val="2"/>
      </rPr>
      <t>珠海，酒店，晚宴围桌</t>
    </r>
  </si>
  <si>
    <r>
      <rPr>
        <sz val="10"/>
        <rFont val="BMW Type Global Pro Regular"/>
        <family val="2"/>
      </rPr>
      <t>珠海，酒店，茶歇</t>
    </r>
  </si>
  <si>
    <r>
      <rPr>
        <sz val="10"/>
        <rFont val="BMW Type Global Pro Regular"/>
        <family val="2"/>
      </rPr>
      <t>威海，酒店，自助午餐</t>
    </r>
  </si>
  <si>
    <r>
      <rPr>
        <sz val="10"/>
        <rFont val="BMW Type Global Pro Regular"/>
        <family val="2"/>
      </rPr>
      <t>威海，酒店，晚宴围桌</t>
    </r>
  </si>
  <si>
    <r>
      <rPr>
        <sz val="10"/>
        <rFont val="BMW Type Global Pro Regular"/>
        <family val="2"/>
      </rPr>
      <t>威海，酒店，茶歇</t>
    </r>
  </si>
  <si>
    <r>
      <rPr>
        <sz val="10"/>
        <rFont val="BMW Type Global Pro Regular"/>
        <family val="2"/>
      </rPr>
      <t>大连，酒店，自助午餐</t>
    </r>
  </si>
  <si>
    <r>
      <rPr>
        <sz val="10"/>
        <rFont val="BMW Type Global Pro Regular"/>
        <family val="2"/>
      </rPr>
      <t>大连，酒店，晚宴围桌</t>
    </r>
  </si>
  <si>
    <r>
      <rPr>
        <sz val="10"/>
        <rFont val="BMW Type Global Pro Regular"/>
        <family val="2"/>
      </rPr>
      <t>大连，酒店，茶歇</t>
    </r>
  </si>
  <si>
    <r>
      <rPr>
        <sz val="10"/>
        <rFont val="BMW Type Global Pro Regular"/>
        <family val="2"/>
      </rPr>
      <t>广州，酒店，自助午餐</t>
    </r>
  </si>
  <si>
    <r>
      <rPr>
        <sz val="10"/>
        <rFont val="BMW Type Global Pro Regular"/>
        <family val="2"/>
      </rPr>
      <t>广州，酒店，晚宴</t>
    </r>
  </si>
  <si>
    <r>
      <rPr>
        <sz val="10"/>
        <rFont val="BMW Type Global Pro Regular"/>
        <family val="2"/>
      </rPr>
      <t>广州，酒店，茶歇</t>
    </r>
  </si>
  <si>
    <r>
      <rPr>
        <sz val="10"/>
        <rFont val="BMW Type Global Pro Regular"/>
        <family val="2"/>
      </rPr>
      <t>三亚，酒店，自助午餐</t>
    </r>
  </si>
  <si>
    <r>
      <rPr>
        <sz val="10"/>
        <rFont val="BMW Type Global Pro Regular"/>
        <family val="2"/>
      </rPr>
      <t>三亚，酒店，晚宴围桌</t>
    </r>
  </si>
  <si>
    <r>
      <rPr>
        <sz val="10"/>
        <rFont val="BMW Type Global Pro Regular"/>
        <family val="2"/>
      </rPr>
      <t>三亚，酒店，茶歇</t>
    </r>
  </si>
  <si>
    <r>
      <rPr>
        <sz val="10"/>
        <rFont val="BMW Type Global Pro Regular"/>
        <family val="2"/>
      </rPr>
      <t>版纳，酒店，自助午餐</t>
    </r>
  </si>
  <si>
    <r>
      <rPr>
        <sz val="10"/>
        <rFont val="BMW Type Global Pro Regular"/>
        <family val="2"/>
      </rPr>
      <t>版纳，酒店，茶歇</t>
    </r>
  </si>
  <si>
    <r>
      <rPr>
        <sz val="10"/>
        <rFont val="BMW Type Global Pro Regular"/>
        <family val="2"/>
      </rPr>
      <t>每场晚宴：红酒</t>
    </r>
    <r>
      <rPr>
        <sz val="10"/>
        <rFont val="BMWTypeCondensedRegular"/>
        <family val="2"/>
      </rPr>
      <t>60</t>
    </r>
    <r>
      <rPr>
        <sz val="10"/>
        <rFont val="BMW Type Global Pro Regular"/>
        <family val="2"/>
      </rPr>
      <t>瓶</t>
    </r>
    <r>
      <rPr>
        <sz val="10"/>
        <rFont val="BMWTypeCondensedRegular"/>
        <family val="2"/>
      </rPr>
      <t xml:space="preserve"> </t>
    </r>
    <r>
      <rPr>
        <sz val="10"/>
        <rFont val="BMW Type Global Pro Regular"/>
        <family val="2"/>
      </rPr>
      <t>，啤酒</t>
    </r>
    <r>
      <rPr>
        <sz val="10"/>
        <rFont val="BMWTypeCondensedRegular"/>
        <family val="2"/>
      </rPr>
      <t>200</t>
    </r>
    <r>
      <rPr>
        <sz val="10"/>
        <rFont val="BMW Type Global Pro Regular"/>
        <family val="2"/>
      </rPr>
      <t>瓶，饮料</t>
    </r>
    <r>
      <rPr>
        <sz val="10"/>
        <rFont val="BMWTypeCondensedRegular"/>
        <family val="2"/>
      </rPr>
      <t>80</t>
    </r>
    <r>
      <rPr>
        <sz val="10"/>
        <rFont val="BMW Type Global Pro Regular"/>
        <family val="2"/>
      </rPr>
      <t>瓶</t>
    </r>
    <r>
      <rPr>
        <sz val="10"/>
        <rFont val="BMWTypeCondensedRegular"/>
        <family val="2"/>
      </rPr>
      <t>,</t>
    </r>
    <r>
      <rPr>
        <sz val="10"/>
        <rFont val="BMW Type Global Pro Regular"/>
        <family val="2"/>
      </rPr>
      <t>超市采购</t>
    </r>
    <r>
      <rPr>
        <sz val="10"/>
        <rFont val="BMWTypeCondensedRegular"/>
        <family val="2"/>
      </rPr>
      <t>,</t>
    </r>
    <r>
      <rPr>
        <sz val="10"/>
        <rFont val="BMW Type Global Pro Regular"/>
        <family val="2"/>
      </rPr>
      <t>红酒不能低于</t>
    </r>
    <r>
      <rPr>
        <sz val="10"/>
        <rFont val="BMWTypeCondensedRegular"/>
        <family val="2"/>
      </rPr>
      <t>150</t>
    </r>
    <r>
      <rPr>
        <sz val="10"/>
        <rFont val="BMW Type Global Pro Regular"/>
        <family val="2"/>
      </rPr>
      <t>元</t>
    </r>
  </si>
  <si>
    <r>
      <t xml:space="preserve">Water                                                                                        
</t>
    </r>
    <r>
      <rPr>
        <sz val="10"/>
        <rFont val="BMW Type Global Pro Regular"/>
        <family val="2"/>
      </rPr>
      <t>矿泉水</t>
    </r>
  </si>
  <si>
    <r>
      <t xml:space="preserve">C. F&amp;B
</t>
    </r>
    <r>
      <rPr>
        <sz val="10"/>
        <color indexed="8"/>
        <rFont val="BMW Type Global Pro Regular"/>
        <family val="2"/>
      </rPr>
      <t>餐饮</t>
    </r>
  </si>
  <si>
    <r>
      <t xml:space="preserve">D. Set up &amp; Decoration
</t>
    </r>
    <r>
      <rPr>
        <sz val="10"/>
        <color indexed="9"/>
        <rFont val="BMW Type Global Pro Regular"/>
        <family val="2"/>
      </rPr>
      <t>搭建</t>
    </r>
  </si>
  <si>
    <r>
      <rPr>
        <sz val="10"/>
        <rFont val="BMW Type Global Pro Regular"/>
        <family val="2"/>
      </rPr>
      <t>指示牌，</t>
    </r>
    <r>
      <rPr>
        <sz val="10"/>
        <rFont val="BMWTypeCondensedRegular"/>
        <family val="2"/>
      </rPr>
      <t>0.8m*2m</t>
    </r>
    <r>
      <rPr>
        <sz val="10"/>
        <rFont val="BMW Type Global Pro Regular"/>
        <family val="2"/>
      </rPr>
      <t>；木结构裱相纸喷绘，双面。银川站</t>
    </r>
    <r>
      <rPr>
        <sz val="10"/>
        <rFont val="BMWTypeCondensedRegular"/>
        <family val="2"/>
      </rPr>
      <t>-5</t>
    </r>
    <r>
      <rPr>
        <sz val="10"/>
        <rFont val="BMW Type Global Pro Regular"/>
        <family val="2"/>
      </rPr>
      <t>个，其余站各</t>
    </r>
    <r>
      <rPr>
        <sz val="10"/>
        <rFont val="BMWTypeCondensedRegular"/>
        <family val="2"/>
      </rPr>
      <t>2</t>
    </r>
    <r>
      <rPr>
        <sz val="10"/>
        <rFont val="BMW Type Global Pro Regular"/>
        <family val="2"/>
      </rPr>
      <t>个</t>
    </r>
  </si>
  <si>
    <r>
      <t xml:space="preserve">Main venue LED
</t>
    </r>
    <r>
      <rPr>
        <sz val="10"/>
        <rFont val="BMW Type Global Pro Regular"/>
        <family val="2"/>
      </rPr>
      <t>会场主</t>
    </r>
    <r>
      <rPr>
        <sz val="10"/>
        <rFont val="BMWTypeCondensedRegular"/>
        <family val="2"/>
      </rPr>
      <t>LED</t>
    </r>
  </si>
  <si>
    <r>
      <rPr>
        <sz val="10"/>
        <rFont val="BMW Type Global Pro Regular"/>
        <family val="2"/>
      </rPr>
      <t>银川站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全</t>
    </r>
    <r>
      <rPr>
        <sz val="10"/>
        <rFont val="BMWTypeCondensedRegular"/>
        <family val="2"/>
      </rPr>
      <t>LED</t>
    </r>
    <r>
      <rPr>
        <sz val="10"/>
        <rFont val="BMW Type Global Pro Regular"/>
        <family val="2"/>
      </rPr>
      <t>屏，分为</t>
    </r>
    <r>
      <rPr>
        <sz val="10"/>
        <rFont val="BMWTypeCondensedRegular"/>
        <family val="2"/>
      </rPr>
      <t>3</t>
    </r>
    <r>
      <rPr>
        <sz val="10"/>
        <rFont val="BMW Type Global Pro Regular"/>
        <family val="2"/>
      </rPr>
      <t>块屏幕，面积不小于</t>
    </r>
    <r>
      <rPr>
        <sz val="10"/>
        <color indexed="10"/>
        <rFont val="BMWTypeCondensedRegular"/>
        <family val="2"/>
      </rPr>
      <t>18m*4.5m*0.6m</t>
    </r>
    <r>
      <rPr>
        <sz val="10"/>
        <color indexed="10"/>
        <rFont val="BMW Type Global Pro Regular"/>
        <family val="2"/>
      </rPr>
      <t>侧板</t>
    </r>
    <r>
      <rPr>
        <sz val="10"/>
        <rFont val="BMW Type Global Pro Regular"/>
        <family val="2"/>
      </rPr>
      <t>，背部遮挡，配重及支撑系统</t>
    </r>
  </si>
  <si>
    <r>
      <rPr>
        <sz val="10"/>
        <rFont val="BMW Type Global Pro Regular"/>
        <family val="2"/>
      </rPr>
      <t>其余</t>
    </r>
    <r>
      <rPr>
        <sz val="10"/>
        <rFont val="BMWTypeCondensedRegular"/>
        <family val="2"/>
      </rPr>
      <t>6</t>
    </r>
    <r>
      <rPr>
        <sz val="10"/>
        <rFont val="BMW Type Global Pro Regular"/>
        <family val="2"/>
      </rPr>
      <t>站会场</t>
    </r>
    <r>
      <rPr>
        <sz val="10"/>
        <rFont val="BMWTypeCondensedRegular"/>
        <family val="2"/>
      </rPr>
      <t>LED-</t>
    </r>
    <r>
      <rPr>
        <sz val="10"/>
        <color indexed="10"/>
        <rFont val="BMW Type Global Pro Regular"/>
        <family val="2"/>
      </rPr>
      <t>面积不小于</t>
    </r>
    <r>
      <rPr>
        <sz val="10"/>
        <color indexed="10"/>
        <rFont val="BMWTypeCondensedRegular"/>
        <family val="2"/>
      </rPr>
      <t>7*4m</t>
    </r>
    <r>
      <rPr>
        <sz val="10"/>
        <color indexed="10"/>
        <rFont val="BMW Type Global Pro Regular"/>
        <family val="2"/>
      </rPr>
      <t>，背部遮挡，配重及支撑系统</t>
    </r>
  </si>
  <si>
    <r>
      <rPr>
        <sz val="10"/>
        <rFont val="BMW Type Global Pro Regular"/>
        <family val="2"/>
      </rPr>
      <t>木结构裱相纸喷绘，</t>
    </r>
    <r>
      <rPr>
        <sz val="10"/>
        <rFont val="BMWTypeCondensedRegular"/>
        <family val="2"/>
      </rPr>
      <t>4m*3m*0.6m</t>
    </r>
    <r>
      <rPr>
        <sz val="10"/>
        <rFont val="BMW Type Global Pro Regular"/>
        <family val="2"/>
      </rPr>
      <t>侧板，背部遮挡，配重及支撑系统</t>
    </r>
  </si>
  <si>
    <r>
      <rPr>
        <sz val="10"/>
        <rFont val="BMW Type Global Pro Regular"/>
        <family val="2"/>
      </rPr>
      <t>木结构裱相纸喷绘，</t>
    </r>
    <r>
      <rPr>
        <sz val="10"/>
        <rFont val="BMWTypeCondensedRegular"/>
        <family val="2"/>
      </rPr>
      <t>4m*3m*0.6m</t>
    </r>
    <r>
      <rPr>
        <sz val="10"/>
        <rFont val="BMW Type Global Pro Regular"/>
        <family val="2"/>
      </rPr>
      <t>侧板，背部遮挡，配重及支撑系统</t>
    </r>
  </si>
  <si>
    <r>
      <t xml:space="preserve">Tablecloth                                                                 
</t>
    </r>
    <r>
      <rPr>
        <sz val="10"/>
        <rFont val="BMW Type Global Pro Regular"/>
        <family val="2"/>
      </rPr>
      <t>白色桌布椅套</t>
    </r>
  </si>
  <si>
    <r>
      <t xml:space="preserve">Platform
</t>
    </r>
    <r>
      <rPr>
        <sz val="10"/>
        <rFont val="BMW Type Global Pro Regular"/>
        <family val="2"/>
      </rPr>
      <t>定制讲台</t>
    </r>
  </si>
  <si>
    <r>
      <rPr>
        <sz val="10"/>
        <rFont val="BMW Type Global Pro Regular"/>
        <family val="2"/>
      </rPr>
      <t>白色烤漆，</t>
    </r>
    <r>
      <rPr>
        <sz val="10"/>
        <rFont val="BMWTypeCondensedRegular"/>
        <family val="2"/>
      </rPr>
      <t>BMW LOGO</t>
    </r>
  </si>
  <si>
    <r>
      <rPr>
        <sz val="10"/>
        <rFont val="BMW Type Global Pro Regular"/>
        <family val="2"/>
      </rPr>
      <t>结合背景板大小决定</t>
    </r>
  </si>
  <si>
    <r>
      <rPr>
        <sz val="10"/>
        <rFont val="BMW Type Global Pro Regular"/>
        <family val="2"/>
      </rPr>
      <t>一级抓绒地毯，包含包边</t>
    </r>
    <r>
      <rPr>
        <sz val="10"/>
        <rFont val="BMWTypeCondensedRegular"/>
        <family val="2"/>
      </rPr>
      <t>18m*5m</t>
    </r>
  </si>
  <si>
    <r>
      <t xml:space="preserve"> LED screem                                                                                     
 LED </t>
    </r>
    <r>
      <rPr>
        <sz val="10"/>
        <rFont val="BMW Type Global Pro Regular"/>
        <family val="2"/>
      </rPr>
      <t>屏幕</t>
    </r>
  </si>
  <si>
    <r>
      <rPr>
        <sz val="10"/>
        <rFont val="BMW Type Global Pro Regular"/>
        <family val="2"/>
      </rPr>
      <t>银川</t>
    </r>
    <r>
      <rPr>
        <sz val="10"/>
        <rFont val="BMWTypeCondensedRegular"/>
        <family val="2"/>
      </rPr>
      <t>4</t>
    </r>
    <r>
      <rPr>
        <sz val="10"/>
        <rFont val="BMW Type Global Pro Regular"/>
        <family val="2"/>
      </rPr>
      <t>天，其余各站</t>
    </r>
    <r>
      <rPr>
        <sz val="10"/>
        <rFont val="BMWTypeCondensedRegular"/>
        <family val="2"/>
      </rPr>
      <t>1</t>
    </r>
    <r>
      <rPr>
        <sz val="10"/>
        <rFont val="BMW Type Global Pro Regular"/>
        <family val="2"/>
      </rPr>
      <t>天使用</t>
    </r>
  </si>
  <si>
    <r>
      <t>LED</t>
    </r>
    <r>
      <rPr>
        <sz val="10"/>
        <rFont val="BMW Type Global Pro Regular"/>
        <family val="2"/>
      </rPr>
      <t>染色灯，</t>
    </r>
    <r>
      <rPr>
        <sz val="10"/>
        <rFont val="BMWTypeCondensedRegular"/>
        <family val="2"/>
      </rPr>
      <t>PAR</t>
    </r>
    <r>
      <rPr>
        <sz val="10"/>
        <rFont val="BMW Type Global Pro Regular"/>
        <family val="2"/>
      </rPr>
      <t>灯</t>
    </r>
  </si>
  <si>
    <r>
      <t xml:space="preserve">Follow spot                                                                           
 </t>
    </r>
    <r>
      <rPr>
        <sz val="10"/>
        <rFont val="BMW Type Global Pro Regular"/>
        <family val="2"/>
      </rPr>
      <t>追光灯</t>
    </r>
  </si>
  <si>
    <r>
      <t xml:space="preserve">Computer design lamp                                           
</t>
    </r>
    <r>
      <rPr>
        <sz val="10"/>
        <rFont val="BMW Type Global Pro Regular"/>
        <family val="2"/>
      </rPr>
      <t>电脑图案灯</t>
    </r>
    <r>
      <rPr>
        <sz val="10"/>
        <rFont val="BMWTypeCondensedRegular"/>
        <family val="2"/>
      </rPr>
      <t xml:space="preserve"> </t>
    </r>
  </si>
  <si>
    <r>
      <t xml:space="preserve">Pearl                                                                                               
</t>
    </r>
    <r>
      <rPr>
        <sz val="10"/>
        <rFont val="BMW Type Global Pro Regular"/>
        <family val="2"/>
      </rPr>
      <t>调光台</t>
    </r>
    <r>
      <rPr>
        <sz val="10"/>
        <rFont val="BMWTypeCondensedRegular"/>
        <family val="2"/>
      </rPr>
      <t xml:space="preserve"> 2010</t>
    </r>
  </si>
  <si>
    <r>
      <t>logo spotlight                                                                   
 logo</t>
    </r>
    <r>
      <rPr>
        <sz val="10"/>
        <rFont val="BMW Type Global Pro Regular"/>
        <family val="2"/>
      </rPr>
      <t>射灯</t>
    </r>
    <r>
      <rPr>
        <sz val="10"/>
        <rFont val="BMWTypeCondensedRegular"/>
        <family val="2"/>
      </rPr>
      <t xml:space="preserve"> </t>
    </r>
  </si>
  <si>
    <r>
      <t xml:space="preserve">Two way radio                  
</t>
    </r>
    <r>
      <rPr>
        <sz val="10"/>
        <rFont val="BMW Type Global Pro Regular"/>
        <family val="2"/>
      </rPr>
      <t>会场工作人员无线对讲机</t>
    </r>
  </si>
  <si>
    <r>
      <t xml:space="preserve">TV                                                                                
</t>
    </r>
    <r>
      <rPr>
        <sz val="10"/>
        <rFont val="BMW Type Global Pro Regular"/>
        <family val="2"/>
      </rPr>
      <t>立式平板电视</t>
    </r>
  </si>
  <si>
    <r>
      <t>1</t>
    </r>
    <r>
      <rPr>
        <sz val="10"/>
        <rFont val="BMW Type Global Pro Regular"/>
        <family val="2"/>
      </rPr>
      <t>人</t>
    </r>
    <r>
      <rPr>
        <sz val="10"/>
        <rFont val="BMWTypeCondensedRegular"/>
        <family val="2"/>
      </rPr>
      <t>*4</t>
    </r>
    <r>
      <rPr>
        <sz val="10"/>
        <rFont val="BMW Type Global Pro Regular"/>
        <family val="2"/>
      </rPr>
      <t>天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银川，其余各站</t>
    </r>
    <r>
      <rPr>
        <sz val="10"/>
        <rFont val="BMWTypeCondensedRegular"/>
        <family val="2"/>
      </rPr>
      <t>1</t>
    </r>
    <r>
      <rPr>
        <sz val="10"/>
        <rFont val="BMW Type Global Pro Regular"/>
        <family val="2"/>
      </rPr>
      <t>天</t>
    </r>
    <r>
      <rPr>
        <sz val="10"/>
        <rFont val="BMWTypeCondensedRegular"/>
        <family val="2"/>
      </rPr>
      <t>*6</t>
    </r>
  </si>
  <si>
    <r>
      <t>2</t>
    </r>
    <r>
      <rPr>
        <sz val="10"/>
        <rFont val="BMW Type Global Pro Regular"/>
        <family val="2"/>
      </rPr>
      <t>人</t>
    </r>
    <r>
      <rPr>
        <sz val="10"/>
        <rFont val="BMWTypeCondensedRegular"/>
        <family val="2"/>
      </rPr>
      <t>*4</t>
    </r>
    <r>
      <rPr>
        <sz val="10"/>
        <rFont val="BMW Type Global Pro Regular"/>
        <family val="2"/>
      </rPr>
      <t>天</t>
    </r>
    <r>
      <rPr>
        <sz val="10"/>
        <rFont val="BMWTypeCondensedRegular"/>
        <family val="2"/>
      </rPr>
      <t>-</t>
    </r>
    <r>
      <rPr>
        <sz val="10"/>
        <rFont val="BMW Type Global Pro Regular"/>
        <family val="2"/>
      </rPr>
      <t>银川</t>
    </r>
  </si>
  <si>
    <r>
      <t xml:space="preserve">Video Edite                                                                        
</t>
    </r>
    <r>
      <rPr>
        <sz val="10"/>
        <rFont val="BMW Type Global Pro Regular"/>
        <family val="2"/>
      </rPr>
      <t>视频剪辑</t>
    </r>
  </si>
  <si>
    <r>
      <t xml:space="preserve">Hostesses                                                                                     
 </t>
    </r>
    <r>
      <rPr>
        <sz val="10"/>
        <rFont val="BMW Type Global Pro Regular"/>
        <family val="2"/>
      </rPr>
      <t>礼仪</t>
    </r>
    <r>
      <rPr>
        <sz val="12"/>
        <rFont val="BMWTypeCondensedRegular"/>
        <family val="2"/>
      </rPr>
      <t xml:space="preserve"> </t>
    </r>
  </si>
  <si>
    <r>
      <rPr>
        <sz val="10"/>
        <rFont val="BMW Type Global Pro Regular"/>
        <family val="2"/>
      </rPr>
      <t>银川</t>
    </r>
    <r>
      <rPr>
        <sz val="10"/>
        <rFont val="BMWTypeCondensedRegular"/>
        <family val="2"/>
      </rPr>
      <t>6</t>
    </r>
    <r>
      <rPr>
        <sz val="10"/>
        <rFont val="BMW Type Global Pro Regular"/>
        <family val="2"/>
      </rPr>
      <t>人</t>
    </r>
    <r>
      <rPr>
        <sz val="10"/>
        <rFont val="BMWTypeCondensedRegular"/>
        <family val="2"/>
      </rPr>
      <t>*4</t>
    </r>
    <r>
      <rPr>
        <sz val="10"/>
        <rFont val="BMW Type Global Pro Regular"/>
        <family val="2"/>
      </rPr>
      <t>天</t>
    </r>
  </si>
  <si>
    <r>
      <rPr>
        <sz val="10"/>
        <rFont val="BMW Type Global Pro Regular"/>
        <family val="2"/>
      </rPr>
      <t>白色紧簇，宝马标准</t>
    </r>
  </si>
  <si>
    <r>
      <t>pvc</t>
    </r>
    <r>
      <rPr>
        <sz val="10"/>
        <rFont val="BMW Type Global Pro Regular"/>
        <family val="2"/>
      </rPr>
      <t>材质</t>
    </r>
  </si>
  <si>
    <r>
      <t xml:space="preserve">Coupon                                                                                                
</t>
    </r>
    <r>
      <rPr>
        <sz val="10"/>
        <rFont val="BMW Type Global Pro Regular"/>
        <family val="2"/>
      </rPr>
      <t>餐券</t>
    </r>
  </si>
  <si>
    <r>
      <rPr>
        <sz val="10"/>
        <rFont val="BMW Type Global Pro Regular"/>
        <family val="2"/>
      </rPr>
      <t>按照用餐人数</t>
    </r>
    <r>
      <rPr>
        <sz val="10"/>
        <rFont val="BMWTypeCondensedRegular"/>
        <family val="2"/>
      </rPr>
      <t>*</t>
    </r>
    <r>
      <rPr>
        <sz val="10"/>
        <rFont val="BMW Type Global Pro Regular"/>
        <family val="2"/>
      </rPr>
      <t>餐数</t>
    </r>
  </si>
  <si>
    <r>
      <t xml:space="preserve">Description
</t>
    </r>
    <r>
      <rPr>
        <sz val="10"/>
        <color indexed="9"/>
        <rFont val="BMW Type Global Pro Regular"/>
        <family val="2"/>
      </rPr>
      <t>描述</t>
    </r>
  </si>
  <si>
    <r>
      <t xml:space="preserve">H. Service Charge
</t>
    </r>
    <r>
      <rPr>
        <sz val="10"/>
        <color indexed="8"/>
        <rFont val="BMW Type Global Pro Regular"/>
        <family val="2"/>
      </rPr>
      <t>服务费</t>
    </r>
  </si>
  <si>
    <r>
      <t xml:space="preserve">VAT invoices
</t>
    </r>
    <r>
      <rPr>
        <sz val="10"/>
        <rFont val="BMW Type Global Pro Regular"/>
        <family val="2"/>
      </rPr>
      <t>增值税专用发票</t>
    </r>
    <r>
      <rPr>
        <sz val="10"/>
        <rFont val="BMWTypeCondensedRegular"/>
        <family val="2"/>
      </rPr>
      <t>6%</t>
    </r>
  </si>
  <si>
    <r>
      <t xml:space="preserve">I. Business Tax
</t>
    </r>
    <r>
      <rPr>
        <sz val="10"/>
        <rFont val="BMW Type Global Pro Regular"/>
        <family val="2"/>
      </rPr>
      <t>税金</t>
    </r>
  </si>
  <si>
    <r>
      <rPr>
        <sz val="10"/>
        <rFont val="BMW Type Global Pro Regular"/>
        <family val="2"/>
      </rPr>
      <t>舞台提示屏电视，左右各</t>
    </r>
    <r>
      <rPr>
        <sz val="10"/>
        <rFont val="BMWTypeCondensedRegular"/>
        <family val="2"/>
      </rPr>
      <t>1</t>
    </r>
    <r>
      <rPr>
        <sz val="10"/>
        <rFont val="BMW Type Global Pro Regular"/>
        <family val="2"/>
      </rPr>
      <t>个</t>
    </r>
    <r>
      <rPr>
        <sz val="10"/>
        <rFont val="BMWTypeCondensedRegular"/>
        <family val="2"/>
      </rPr>
      <t>*4</t>
    </r>
    <r>
      <rPr>
        <sz val="10"/>
        <rFont val="BMW Type Global Pro Regular"/>
        <family val="2"/>
      </rPr>
      <t>天（银川）</t>
    </r>
  </si>
  <si>
    <r>
      <rPr>
        <sz val="10"/>
        <rFont val="BMW Type Global Pro Regular"/>
        <family val="2"/>
      </rPr>
      <t>左右各嵌共计</t>
    </r>
    <r>
      <rPr>
        <sz val="10"/>
        <rFont val="BMWTypeCondensedRegular"/>
        <family val="2"/>
      </rPr>
      <t>2</t>
    </r>
    <r>
      <rPr>
        <sz val="10"/>
        <rFont val="BMW Type Global Pro Regular"/>
        <family val="2"/>
      </rPr>
      <t>块</t>
    </r>
    <r>
      <rPr>
        <sz val="10"/>
        <rFont val="BMWTypeCondensedRegular"/>
        <family val="2"/>
      </rPr>
      <t>*4m*5m</t>
    </r>
    <r>
      <rPr>
        <sz val="10"/>
        <rFont val="BMW Type Global Pro Regular"/>
        <family val="2"/>
      </rPr>
      <t>的</t>
    </r>
    <r>
      <rPr>
        <sz val="10"/>
        <rFont val="BMWTypeCondensedRegular"/>
        <family val="2"/>
      </rPr>
      <t>LED</t>
    </r>
    <r>
      <rPr>
        <sz val="10"/>
        <rFont val="BMW Type Global Pro Regular"/>
        <family val="2"/>
      </rPr>
      <t>屏幕（银川）</t>
    </r>
  </si>
  <si>
    <t>银川</t>
  </si>
  <si>
    <t>放置于会场外，循环播放会议相关影音资料（银川）</t>
  </si>
  <si>
    <r>
      <t>pvc</t>
    </r>
    <r>
      <rPr>
        <sz val="10"/>
        <rFont val="BMW Type Global Pro Regular"/>
        <family val="2"/>
      </rPr>
      <t>材质，</t>
    </r>
    <r>
      <rPr>
        <sz val="10"/>
        <rFont val="BMWTypeCondensedRegular"/>
        <family val="2"/>
      </rPr>
      <t>BMW</t>
    </r>
    <r>
      <rPr>
        <sz val="10"/>
        <rFont val="BMW Type Global Pro Regular"/>
        <family val="2"/>
      </rPr>
      <t>定制胸卡带</t>
    </r>
  </si>
  <si>
    <t>铜版纸彩印</t>
  </si>
  <si>
    <t>Project Date:        July/Aug/Sep/Nov2017</t>
  </si>
  <si>
    <t>搭建+彩排，可容纳320人参会的会场（银川）-5星级酒店，800平米以上会场；8月14日&amp;15日，8月17日&amp;18日，8月16日设备不离场，4天会议</t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</si>
  <si>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2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2"/>
      </rPr>
      <t>200</t>
    </r>
    <r>
      <rPr>
        <sz val="10"/>
        <rFont val="BMW Type Global Pro Regular"/>
        <family val="2"/>
      </rPr>
      <t>人参会的会场（珠海）</t>
    </r>
    <r>
      <rPr>
        <sz val="10"/>
        <rFont val="BMWTypeCondensedRegular"/>
        <family val="2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2"/>
      </rPr>
      <t>400</t>
    </r>
    <r>
      <rPr>
        <sz val="10"/>
        <rFont val="BMW Type Global Pro Regular"/>
        <family val="2"/>
      </rPr>
      <t>平米以上会场；会议前一天下午16:00入场彩排</t>
    </r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</si>
  <si>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2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2"/>
      </rPr>
      <t>200</t>
    </r>
    <r>
      <rPr>
        <sz val="10"/>
        <rFont val="BMW Type Global Pro Regular"/>
        <family val="2"/>
      </rPr>
      <t>人参会的会场（威海）</t>
    </r>
    <r>
      <rPr>
        <sz val="10"/>
        <rFont val="BMWTypeCondensedRegular"/>
        <family val="2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2"/>
      </rPr>
      <t>400</t>
    </r>
    <r>
      <rPr>
        <sz val="10"/>
        <rFont val="BMW Type Global Pro Regular"/>
        <family val="2"/>
      </rPr>
      <t>平米以上会场；会议前一天下午16:00入场彩排</t>
    </r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</si>
  <si>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2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2"/>
      </rPr>
      <t>200</t>
    </r>
    <r>
      <rPr>
        <sz val="10"/>
        <rFont val="BMW Type Global Pro Regular"/>
        <family val="2"/>
      </rPr>
      <t>人参会的会场（大连）</t>
    </r>
    <r>
      <rPr>
        <sz val="10"/>
        <rFont val="BMWTypeCondensedRegular"/>
        <family val="2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2"/>
      </rPr>
      <t>400</t>
    </r>
    <r>
      <rPr>
        <sz val="10"/>
        <rFont val="BMW Type Global Pro Regular"/>
        <family val="2"/>
      </rPr>
      <t>平米以上会场；会议前一天下午16:00入场彩排</t>
    </r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</si>
  <si>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2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2"/>
      </rPr>
      <t>200</t>
    </r>
    <r>
      <rPr>
        <sz val="10"/>
        <rFont val="BMW Type Global Pro Regular"/>
        <family val="2"/>
      </rPr>
      <t>人参会的会场（广州）</t>
    </r>
    <r>
      <rPr>
        <sz val="10"/>
        <rFont val="BMWTypeCondensedRegular"/>
        <family val="2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2"/>
      </rPr>
      <t>400</t>
    </r>
    <r>
      <rPr>
        <sz val="10"/>
        <rFont val="BMW Type Global Pro Regular"/>
        <family val="2"/>
      </rPr>
      <t>平米以上会场；会议前一天下午16:00入场彩排</t>
    </r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</si>
  <si>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2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2"/>
      </rPr>
      <t>200</t>
    </r>
    <r>
      <rPr>
        <sz val="10"/>
        <rFont val="BMW Type Global Pro Regular"/>
        <family val="2"/>
      </rPr>
      <t>人参会的会场（三亚）</t>
    </r>
    <r>
      <rPr>
        <sz val="10"/>
        <rFont val="BMWTypeCondensedRegular"/>
        <family val="2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2"/>
      </rPr>
      <t>400</t>
    </r>
    <r>
      <rPr>
        <sz val="10"/>
        <rFont val="BMW Type Global Pro Regular"/>
        <family val="2"/>
      </rPr>
      <t>平米以上会场；会议前一天下午16:00入场彩排</t>
    </r>
  </si>
  <si>
    <r>
      <rPr>
        <sz val="10"/>
        <rFont val="BMW Type Global Pro Regular"/>
        <family val="2"/>
      </rPr>
      <t>搭建</t>
    </r>
    <r>
      <rPr>
        <sz val="10"/>
        <rFont val="BMWTypeCondensedRegular"/>
        <family val="2"/>
      </rPr>
      <t>+</t>
    </r>
    <r>
      <rPr>
        <sz val="10"/>
        <rFont val="BMW Type Global Pro Regular"/>
        <family val="2"/>
      </rPr>
      <t>彩排，可容纳</t>
    </r>
    <r>
      <rPr>
        <sz val="10"/>
        <rFont val="BMWTypeCondensedRegular"/>
        <family val="2"/>
      </rPr>
      <t>200</t>
    </r>
    <r>
      <rPr>
        <sz val="10"/>
        <rFont val="BMW Type Global Pro Regular"/>
        <family val="2"/>
      </rPr>
      <t>人参会的会场（版纳）</t>
    </r>
    <r>
      <rPr>
        <sz val="10"/>
        <rFont val="BMWTypeCondensedRegular"/>
        <family val="2"/>
      </rPr>
      <t>-5</t>
    </r>
    <r>
      <rPr>
        <sz val="10"/>
        <rFont val="BMW Type Global Pro Regular"/>
        <family val="2"/>
      </rPr>
      <t>星级酒店，</t>
    </r>
    <r>
      <rPr>
        <sz val="10"/>
        <rFont val="BMWTypeCondensedRegular"/>
        <family val="2"/>
      </rPr>
      <t>400</t>
    </r>
    <r>
      <rPr>
        <sz val="10"/>
        <rFont val="BMW Type Global Pro Regular"/>
        <family val="2"/>
      </rPr>
      <t>平米以上会场；会议前一天下午16:00入场彩排</t>
    </r>
  </si>
  <si>
    <t>剪辑3个视频</t>
  </si>
  <si>
    <t>Prize
奖品</t>
  </si>
  <si>
    <t>Agency Name:     China Comfort Travel Group Co.,Ltd</t>
  </si>
  <si>
    <t>Registration system
报名系统</t>
  </si>
  <si>
    <r>
      <t xml:space="preserve">G.Registration
</t>
    </r>
    <r>
      <rPr>
        <sz val="10"/>
        <color indexed="9"/>
        <rFont val="宋体"/>
        <family val="3"/>
        <charset val="134"/>
      </rPr>
      <t>报名</t>
    </r>
  </si>
  <si>
    <r>
      <rPr>
        <sz val="10"/>
        <rFont val="BMW Type Global Pro Regular"/>
        <family val="2"/>
      </rPr>
      <t xml:space="preserve">Registration system
</t>
    </r>
    <r>
      <rPr>
        <sz val="10"/>
        <rFont val="宋体"/>
        <family val="3"/>
        <charset val="134"/>
      </rPr>
      <t>报名系统</t>
    </r>
  </si>
  <si>
    <r>
      <t>rsvp</t>
    </r>
    <r>
      <rPr>
        <sz val="10"/>
        <rFont val="宋体"/>
        <family val="3"/>
        <charset val="134"/>
      </rPr>
      <t>在线报名网站，包含大会日程、注册信息、会议信息</t>
    </r>
    <r>
      <rPr>
        <sz val="10"/>
        <rFont val="BMWTypeCondensedRegular"/>
        <family val="2"/>
      </rPr>
      <t>&amp;</t>
    </r>
    <r>
      <rPr>
        <sz val="10"/>
        <rFont val="宋体"/>
        <family val="3"/>
        <charset val="134"/>
      </rPr>
      <t>会议调研（可用于</t>
    </r>
    <r>
      <rPr>
        <sz val="10"/>
        <rFont val="BMW Type Global Pro Regular"/>
        <family val="2"/>
      </rPr>
      <t>8</t>
    </r>
    <r>
      <rPr>
        <sz val="10"/>
        <rFont val="宋体"/>
        <family val="3"/>
        <charset val="134"/>
      </rPr>
      <t>个会议报名）</t>
    </r>
  </si>
  <si>
    <r>
      <rPr>
        <sz val="10"/>
        <rFont val="宋体"/>
        <family val="3"/>
        <charset val="134"/>
      </rPr>
      <t>银川</t>
    </r>
    <r>
      <rPr>
        <sz val="10"/>
        <rFont val="BMWTypeCondensedRegular"/>
        <family val="2"/>
      </rPr>
      <t>*4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*6</t>
    </r>
    <r>
      <rPr>
        <sz val="10"/>
        <rFont val="宋体"/>
        <family val="3"/>
        <charset val="134"/>
      </rPr>
      <t>天，其它</t>
    </r>
    <r>
      <rPr>
        <sz val="10"/>
        <rFont val="BMWTypeCondensedRegular"/>
        <family val="2"/>
      </rPr>
      <t>6</t>
    </r>
    <r>
      <rPr>
        <sz val="10"/>
        <rFont val="宋体"/>
        <family val="3"/>
        <charset val="134"/>
      </rPr>
      <t>城市</t>
    </r>
    <r>
      <rPr>
        <sz val="10"/>
        <rFont val="BMWTypeCondensedRegular"/>
        <family val="2"/>
      </rPr>
      <t>*2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*3</t>
    </r>
    <r>
      <rPr>
        <sz val="10"/>
        <rFont val="宋体"/>
        <family val="3"/>
        <charset val="134"/>
      </rPr>
      <t>天</t>
    </r>
  </si>
  <si>
    <r>
      <rPr>
        <sz val="10"/>
        <rFont val="宋体"/>
        <family val="3"/>
        <charset val="134"/>
      </rPr>
      <t>银川</t>
    </r>
    <r>
      <rPr>
        <sz val="10"/>
        <rFont val="BMWTypeCondensedRegular"/>
        <family val="2"/>
      </rPr>
      <t>*2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*6</t>
    </r>
    <r>
      <rPr>
        <sz val="10"/>
        <rFont val="宋体"/>
        <family val="3"/>
        <charset val="134"/>
      </rPr>
      <t>天，其它</t>
    </r>
    <r>
      <rPr>
        <sz val="10"/>
        <rFont val="BMWTypeCondensedRegular"/>
        <family val="2"/>
      </rPr>
      <t>6</t>
    </r>
    <r>
      <rPr>
        <sz val="10"/>
        <rFont val="宋体"/>
        <family val="3"/>
        <charset val="134"/>
      </rPr>
      <t>城市</t>
    </r>
    <r>
      <rPr>
        <sz val="10"/>
        <rFont val="BMWTypeCondensedRegular"/>
        <family val="2"/>
      </rPr>
      <t>*2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*3</t>
    </r>
    <r>
      <rPr>
        <sz val="10"/>
        <rFont val="宋体"/>
        <family val="3"/>
        <charset val="134"/>
      </rPr>
      <t>天</t>
    </r>
  </si>
  <si>
    <r>
      <t>Agency Address:  1510</t>
    </r>
    <r>
      <rPr>
        <sz val="11"/>
        <color indexed="8"/>
        <rFont val="宋体"/>
        <family val="3"/>
        <charset val="134"/>
      </rPr>
      <t>，</t>
    </r>
    <r>
      <rPr>
        <sz val="11"/>
        <color indexed="8"/>
        <rFont val="BMWTypeCondensedRegular"/>
        <family val="2"/>
      </rPr>
      <t>Ruichen Inter'Center</t>
    </r>
    <r>
      <rPr>
        <sz val="11"/>
        <color indexed="8"/>
        <rFont val="宋体"/>
        <family val="3"/>
        <charset val="134"/>
      </rPr>
      <t>，</t>
    </r>
    <r>
      <rPr>
        <sz val="11"/>
        <color indexed="8"/>
        <rFont val="BMWTypeCondensedRegular"/>
        <family val="2"/>
      </rPr>
      <t>No.13 Nongzhanguannanlu</t>
    </r>
    <r>
      <rPr>
        <sz val="11"/>
        <color indexed="8"/>
        <rFont val="宋体"/>
        <family val="3"/>
        <charset val="134"/>
      </rPr>
      <t>，</t>
    </r>
    <r>
      <rPr>
        <sz val="11"/>
        <color indexed="8"/>
        <rFont val="BMWTypeCondensedRegular"/>
        <family val="2"/>
      </rPr>
      <t>Chaoyang district</t>
    </r>
    <r>
      <rPr>
        <sz val="11"/>
        <color indexed="8"/>
        <rFont val="宋体"/>
        <family val="3"/>
        <charset val="134"/>
      </rPr>
      <t>，</t>
    </r>
    <r>
      <rPr>
        <sz val="11"/>
        <color indexed="8"/>
        <rFont val="BMWTypeCondensedRegular"/>
        <family val="2"/>
      </rPr>
      <t>Beijing</t>
    </r>
  </si>
  <si>
    <t>Contact Info.:   Zhong Lan   86-13910193620</t>
  </si>
  <si>
    <t>Quotation Date:      17th july ,2017</t>
    <phoneticPr fontId="46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</si>
</sst>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[$£-452]#,##0.00;\-[$£-452]#,##0.00"/>
    <numFmt numFmtId="177" formatCode="0.00_);[Red]\(0.00\)"/>
    <numFmt numFmtId="178" formatCode="0_);[Red]\(0\)"/>
    <numFmt numFmtId="179" formatCode="&quot;¥&quot;#,##0.00_);[Red]\(&quot;¥&quot;#,##0.00\)"/>
  </numFmts>
  <fonts count="47">
    <font>
      <sz val="11"/>
      <name val="宋体"/>
      <charset val="134"/>
    </font>
    <font>
      <sz val="11"/>
      <color indexed="8"/>
      <name val="BMWTypeCondensedRegular"/>
      <family val="2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10"/>
      <name val="BMWTypeCondensedRegular"/>
      <family val="2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b/>
      <sz val="10"/>
      <color indexed="9"/>
      <name val="BMWTypeCondensedRegular"/>
      <family val="2"/>
    </font>
    <font>
      <sz val="11"/>
      <name val="BMWTypeCondensedRegular"/>
      <family val="2"/>
    </font>
    <font>
      <sz val="10"/>
      <name val="BMWTypeCondensedRegular"/>
      <family val="2"/>
    </font>
    <font>
      <sz val="10"/>
      <color indexed="10"/>
      <name val="BMWTypeCondensedRegular"/>
      <family val="2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name val="BMW Group Condensed"/>
      <family val="2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BMWTypeCondensedRegular"/>
      <family val="2"/>
    </font>
    <font>
      <sz val="10"/>
      <color indexed="8"/>
      <name val="BMWTypeCondensedRegular"/>
      <family val="2"/>
    </font>
    <font>
      <sz val="10"/>
      <color indexed="10"/>
      <name val="宋体"/>
      <family val="3"/>
      <charset val="134"/>
    </font>
    <font>
      <sz val="10"/>
      <color indexed="10"/>
      <name val="BMW Group Condensed"/>
      <family val="2"/>
    </font>
    <font>
      <b/>
      <sz val="10"/>
      <color indexed="9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color indexed="8"/>
      <name val="BMWTypeCondensedRegular"/>
      <family val="2"/>
    </font>
    <font>
      <b/>
      <sz val="10"/>
      <color indexed="8"/>
      <name val="宋体"/>
      <family val="3"/>
      <charset val="134"/>
    </font>
    <font>
      <b/>
      <sz val="10"/>
      <color indexed="8"/>
      <name val="BMW Group Condensed"/>
      <family val="2"/>
    </font>
    <font>
      <sz val="15"/>
      <color indexed="8"/>
      <name val="BMWTypeCondensedRegular"/>
      <family val="2"/>
    </font>
    <font>
      <sz val="10"/>
      <color indexed="9"/>
      <name val="BMWTypeCondensedRegular"/>
      <family val="2"/>
    </font>
    <font>
      <sz val="10"/>
      <name val="BMW Type Global Pro Regular"/>
      <family val="2"/>
    </font>
    <font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2"/>
    </font>
    <font>
      <sz val="10"/>
      <color indexed="8"/>
      <name val="BMW Type Global Pro Regular"/>
      <family val="2"/>
    </font>
    <font>
      <sz val="10"/>
      <color indexed="9"/>
      <name val="BMW Type Global Pro Regular"/>
      <family val="2"/>
    </font>
    <font>
      <sz val="10"/>
      <color indexed="10"/>
      <name val="BMW Type Global Pro Regular"/>
      <family val="2"/>
    </font>
    <font>
      <sz val="12"/>
      <name val="BMWTypeCondensedRegular"/>
      <family val="2"/>
    </font>
    <font>
      <sz val="10"/>
      <color indexed="9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176" fontId="35" fillId="0" borderId="0">
      <protection locked="0"/>
    </xf>
    <xf numFmtId="176" fontId="35" fillId="0" borderId="0">
      <protection locked="0"/>
    </xf>
    <xf numFmtId="176" fontId="34" fillId="0" borderId="0">
      <protection locked="0"/>
    </xf>
    <xf numFmtId="176" fontId="34" fillId="0" borderId="0">
      <protection locked="0"/>
    </xf>
    <xf numFmtId="176" fontId="36" fillId="0" borderId="0">
      <protection locked="0"/>
    </xf>
    <xf numFmtId="43" fontId="37" fillId="0" borderId="0">
      <alignment vertical="top"/>
      <protection locked="0"/>
    </xf>
  </cellStyleXfs>
  <cellXfs count="256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>
      <alignment vertical="center"/>
    </xf>
    <xf numFmtId="176" fontId="3" fillId="2" borderId="1" xfId="3" applyFont="1" applyFill="1" applyBorder="1" applyAlignment="1" applyProtection="1">
      <alignment horizontal="left" vertical="center"/>
    </xf>
    <xf numFmtId="176" fontId="3" fillId="2" borderId="0" xfId="3" applyFont="1" applyFill="1" applyBorder="1" applyAlignment="1" applyProtection="1">
      <alignment horizontal="left" vertical="center"/>
    </xf>
    <xf numFmtId="177" fontId="3" fillId="2" borderId="0" xfId="3" applyNumberFormat="1" applyFont="1" applyFill="1" applyBorder="1" applyAlignment="1" applyProtection="1">
      <alignment horizontal="center" vertical="center"/>
    </xf>
    <xf numFmtId="177" fontId="3" fillId="2" borderId="0" xfId="3" applyNumberFormat="1" applyFont="1" applyFill="1" applyBorder="1" applyAlignment="1" applyProtection="1">
      <alignment horizontal="left" vertical="center"/>
    </xf>
    <xf numFmtId="176" fontId="3" fillId="2" borderId="2" xfId="3" applyFont="1" applyFill="1" applyBorder="1" applyAlignment="1" applyProtection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2" borderId="0" xfId="0" applyNumberFormat="1" applyFont="1" applyFill="1" applyBorder="1" applyAlignment="1">
      <alignment horizontal="left" vertical="center"/>
    </xf>
    <xf numFmtId="177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>
      <alignment vertical="center"/>
    </xf>
    <xf numFmtId="176" fontId="1" fillId="0" borderId="0" xfId="4" applyNumberFormat="1" applyFont="1" applyFill="1" applyBorder="1" applyAlignment="1" applyProtection="1">
      <alignment horizontal="left" vertical="center"/>
    </xf>
    <xf numFmtId="176" fontId="1" fillId="0" borderId="2" xfId="0" applyNumberFormat="1" applyFont="1" applyBorder="1">
      <alignment vertical="center"/>
    </xf>
    <xf numFmtId="176" fontId="4" fillId="2" borderId="0" xfId="4" applyNumberFormat="1" applyFont="1" applyFill="1" applyBorder="1" applyAlignment="1" applyProtection="1">
      <alignment horizontal="left" vertical="center"/>
    </xf>
    <xf numFmtId="176" fontId="1" fillId="2" borderId="2" xfId="0" applyNumberFormat="1" applyFont="1" applyFill="1" applyBorder="1" applyAlignment="1">
      <alignment vertical="center" wrapText="1"/>
    </xf>
    <xf numFmtId="176" fontId="1" fillId="2" borderId="0" xfId="4" applyNumberFormat="1" applyFont="1" applyFill="1" applyBorder="1" applyAlignment="1" applyProtection="1">
      <alignment horizontal="left" vertical="center"/>
    </xf>
    <xf numFmtId="176" fontId="1" fillId="2" borderId="0" xfId="0" applyNumberFormat="1" applyFont="1" applyFill="1" applyBorder="1" applyAlignment="1">
      <alignment vertical="center" wrapText="1"/>
    </xf>
    <xf numFmtId="177" fontId="1" fillId="2" borderId="0" xfId="0" applyNumberFormat="1" applyFont="1" applyFill="1" applyBorder="1" applyAlignment="1">
      <alignment vertical="center" wrapText="1"/>
    </xf>
    <xf numFmtId="176" fontId="5" fillId="2" borderId="3" xfId="0" applyNumberFormat="1" applyFont="1" applyFill="1" applyBorder="1" applyAlignment="1">
      <alignment horizontal="left" vertical="center"/>
    </xf>
    <xf numFmtId="176" fontId="6" fillId="2" borderId="4" xfId="0" applyNumberFormat="1" applyFont="1" applyFill="1" applyBorder="1" applyAlignment="1">
      <alignment horizontal="left" vertical="center"/>
    </xf>
    <xf numFmtId="177" fontId="7" fillId="2" borderId="4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6" fontId="8" fillId="3" borderId="6" xfId="2" applyFont="1" applyFill="1" applyBorder="1" applyAlignment="1" applyProtection="1">
      <alignment horizontal="center" vertical="center" wrapText="1"/>
    </xf>
    <xf numFmtId="177" fontId="8" fillId="3" borderId="7" xfId="2" applyNumberFormat="1" applyFont="1" applyFill="1" applyBorder="1" applyAlignment="1" applyProtection="1">
      <alignment horizontal="center" vertical="center" wrapText="1"/>
    </xf>
    <xf numFmtId="176" fontId="8" fillId="3" borderId="8" xfId="2" applyFont="1" applyFill="1" applyBorder="1" applyAlignment="1" applyProtection="1">
      <alignment horizontal="center" vertical="center" wrapText="1"/>
    </xf>
    <xf numFmtId="176" fontId="5" fillId="0" borderId="6" xfId="2" applyFont="1" applyFill="1" applyBorder="1" applyAlignment="1" applyProtection="1">
      <alignment horizontal="center" vertical="center" wrapText="1"/>
    </xf>
    <xf numFmtId="177" fontId="5" fillId="0" borderId="7" xfId="5" applyNumberFormat="1" applyFont="1" applyBorder="1" applyAlignment="1" applyProtection="1">
      <alignment vertical="center" wrapText="1"/>
    </xf>
    <xf numFmtId="176" fontId="6" fillId="0" borderId="8" xfId="3" applyFont="1" applyBorder="1" applyAlignment="1" applyProtection="1">
      <alignment vertical="center" wrapText="1"/>
    </xf>
    <xf numFmtId="177" fontId="5" fillId="4" borderId="7" xfId="2" applyNumberFormat="1" applyFont="1" applyFill="1" applyBorder="1" applyAlignment="1" applyProtection="1">
      <alignment vertical="center" wrapText="1"/>
    </xf>
    <xf numFmtId="179" fontId="5" fillId="4" borderId="8" xfId="2" applyNumberFormat="1" applyFont="1" applyFill="1" applyBorder="1" applyAlignment="1" applyProtection="1">
      <alignment horizontal="right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left" vertical="center"/>
    </xf>
    <xf numFmtId="177" fontId="7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6" fontId="8" fillId="3" borderId="7" xfId="2" applyFont="1" applyFill="1" applyBorder="1" applyAlignment="1" applyProtection="1">
      <alignment horizontal="center" vertical="center" wrapText="1"/>
    </xf>
    <xf numFmtId="176" fontId="8" fillId="3" borderId="7" xfId="2" applyFont="1" applyFill="1" applyBorder="1" applyAlignment="1" applyProtection="1">
      <alignment vertical="center" wrapText="1"/>
    </xf>
    <xf numFmtId="176" fontId="9" fillId="0" borderId="0" xfId="0" applyNumberFormat="1" applyFont="1">
      <alignment vertical="center"/>
    </xf>
    <xf numFmtId="176" fontId="10" fillId="2" borderId="6" xfId="2" applyFont="1" applyFill="1" applyBorder="1" applyAlignment="1" applyProtection="1">
      <alignment horizontal="center" vertical="center" wrapText="1"/>
    </xf>
    <xf numFmtId="176" fontId="10" fillId="0" borderId="7" xfId="1" applyFont="1" applyFill="1" applyBorder="1" applyAlignment="1" applyProtection="1">
      <alignment horizontal="left" vertical="center" wrapText="1"/>
    </xf>
    <xf numFmtId="177" fontId="11" fillId="0" borderId="7" xfId="2" applyNumberFormat="1" applyFont="1" applyFill="1" applyBorder="1" applyAlignment="1" applyProtection="1">
      <alignment horizontal="center" vertical="center" wrapText="1"/>
    </xf>
    <xf numFmtId="176" fontId="10" fillId="0" borderId="7" xfId="2" applyNumberFormat="1" applyFont="1" applyFill="1" applyBorder="1" applyAlignment="1" applyProtection="1">
      <alignment horizontal="center" vertical="center" wrapText="1"/>
    </xf>
    <xf numFmtId="177" fontId="10" fillId="2" borderId="7" xfId="2" applyNumberFormat="1" applyFont="1" applyFill="1" applyBorder="1" applyAlignment="1" applyProtection="1">
      <alignment horizontal="right" vertical="center" wrapText="1"/>
    </xf>
    <xf numFmtId="176" fontId="10" fillId="0" borderId="8" xfId="1" applyFont="1" applyFill="1" applyBorder="1" applyAlignment="1" applyProtection="1">
      <alignment horizontal="left" vertical="center" wrapText="1"/>
    </xf>
    <xf numFmtId="177" fontId="5" fillId="4" borderId="7" xfId="2" applyNumberFormat="1" applyFont="1" applyFill="1" applyBorder="1" applyAlignment="1" applyProtection="1">
      <alignment horizontal="right" vertical="center" wrapText="1"/>
    </xf>
    <xf numFmtId="40" fontId="5" fillId="4" borderId="8" xfId="2" applyNumberFormat="1" applyFont="1" applyFill="1" applyBorder="1" applyAlignment="1" applyProtection="1">
      <alignment horizontal="right" vertical="center" wrapText="1"/>
    </xf>
    <xf numFmtId="176" fontId="10" fillId="2" borderId="7" xfId="2" applyFont="1" applyFill="1" applyBorder="1" applyAlignment="1" applyProtection="1">
      <alignment horizontal="left" vertical="center" wrapText="1"/>
    </xf>
    <xf numFmtId="177" fontId="11" fillId="2" borderId="7" xfId="2" applyNumberFormat="1" applyFont="1" applyFill="1" applyBorder="1" applyAlignment="1" applyProtection="1">
      <alignment horizontal="center" vertical="center" wrapText="1"/>
    </xf>
    <xf numFmtId="176" fontId="10" fillId="0" borderId="7" xfId="2" applyFont="1" applyFill="1" applyBorder="1" applyAlignment="1" applyProtection="1">
      <alignment horizontal="center" vertical="center" wrapText="1"/>
    </xf>
    <xf numFmtId="176" fontId="10" fillId="2" borderId="7" xfId="2" applyFont="1" applyFill="1" applyBorder="1" applyAlignment="1" applyProtection="1">
      <alignment horizontal="center" vertical="center" wrapText="1"/>
    </xf>
    <xf numFmtId="176" fontId="10" fillId="2" borderId="8" xfId="2" applyFont="1" applyFill="1" applyBorder="1" applyAlignment="1" applyProtection="1">
      <alignment vertical="center" wrapText="1"/>
    </xf>
    <xf numFmtId="176" fontId="11" fillId="2" borderId="7" xfId="2" applyFont="1" applyFill="1" applyBorder="1" applyAlignment="1" applyProtection="1">
      <alignment horizontal="center" vertical="center" wrapText="1"/>
    </xf>
    <xf numFmtId="176" fontId="10" fillId="0" borderId="8" xfId="2" applyNumberFormat="1" applyFont="1" applyFill="1" applyBorder="1" applyAlignment="1" applyProtection="1">
      <alignment horizontal="left" vertical="center" wrapText="1"/>
    </xf>
    <xf numFmtId="177" fontId="10" fillId="2" borderId="7" xfId="2" applyNumberFormat="1" applyFont="1" applyFill="1" applyBorder="1" applyAlignment="1" applyProtection="1">
      <alignment horizontal="center" vertical="center" wrapText="1"/>
    </xf>
    <xf numFmtId="176" fontId="13" fillId="0" borderId="9" xfId="1" applyFont="1" applyFill="1" applyBorder="1" applyAlignment="1" applyProtection="1">
      <alignment horizontal="left" vertical="center" wrapText="1"/>
    </xf>
    <xf numFmtId="176" fontId="14" fillId="2" borderId="7" xfId="2" applyFont="1" applyFill="1" applyBorder="1" applyAlignment="1" applyProtection="1">
      <alignment horizontal="left" vertical="center" wrapText="1"/>
    </xf>
    <xf numFmtId="176" fontId="10" fillId="2" borderId="7" xfId="2" applyNumberFormat="1" applyFont="1" applyFill="1" applyBorder="1" applyAlignment="1" applyProtection="1">
      <alignment horizontal="left" vertical="center" wrapText="1"/>
    </xf>
    <xf numFmtId="177" fontId="10" fillId="0" borderId="7" xfId="0" applyNumberFormat="1" applyFont="1" applyFill="1" applyBorder="1" applyAlignment="1">
      <alignment horizontal="center" vertical="center" wrapText="1"/>
    </xf>
    <xf numFmtId="176" fontId="10" fillId="2" borderId="7" xfId="2" applyNumberFormat="1" applyFont="1" applyFill="1" applyBorder="1" applyAlignment="1" applyProtection="1">
      <alignment horizontal="center" vertical="center" wrapText="1"/>
    </xf>
    <xf numFmtId="176" fontId="10" fillId="2" borderId="8" xfId="2" applyNumberFormat="1" applyFont="1" applyFill="1" applyBorder="1" applyAlignment="1" applyProtection="1">
      <alignment horizontal="left" vertical="center" wrapText="1"/>
    </xf>
    <xf numFmtId="176" fontId="14" fillId="2" borderId="7" xfId="2" applyNumberFormat="1" applyFont="1" applyFill="1" applyBorder="1" applyAlignment="1" applyProtection="1">
      <alignment horizontal="left" vertical="center" wrapText="1"/>
    </xf>
    <xf numFmtId="176" fontId="14" fillId="0" borderId="8" xfId="1" applyFont="1" applyFill="1" applyBorder="1" applyAlignment="1" applyProtection="1">
      <alignment horizontal="left" vertical="center" wrapText="1"/>
    </xf>
    <xf numFmtId="176" fontId="10" fillId="2" borderId="8" xfId="1" applyFont="1" applyFill="1" applyBorder="1" applyAlignment="1" applyProtection="1">
      <alignment horizontal="left" vertical="center" wrapText="1"/>
    </xf>
    <xf numFmtId="176" fontId="15" fillId="2" borderId="7" xfId="2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>
      <alignment vertical="center"/>
    </xf>
    <xf numFmtId="176" fontId="10" fillId="0" borderId="7" xfId="2" applyNumberFormat="1" applyFont="1" applyFill="1" applyBorder="1" applyAlignment="1" applyProtection="1">
      <alignment horizontal="left" vertical="center" wrapText="1"/>
    </xf>
    <xf numFmtId="177" fontId="10" fillId="0" borderId="7" xfId="2" applyNumberFormat="1" applyFont="1" applyFill="1" applyBorder="1" applyAlignment="1" applyProtection="1">
      <alignment horizontal="right" vertical="center" wrapText="1"/>
    </xf>
    <xf numFmtId="176" fontId="16" fillId="2" borderId="7" xfId="0" applyNumberFormat="1" applyFont="1" applyFill="1" applyBorder="1" applyAlignment="1">
      <alignment horizontal="left" vertical="center" wrapText="1"/>
    </xf>
    <xf numFmtId="176" fontId="16" fillId="0" borderId="7" xfId="0" applyNumberFormat="1" applyFont="1" applyFill="1" applyBorder="1" applyAlignment="1">
      <alignment horizontal="left" vertical="center" wrapText="1"/>
    </xf>
    <xf numFmtId="176" fontId="17" fillId="2" borderId="7" xfId="2" applyNumberFormat="1" applyFont="1" applyFill="1" applyBorder="1" applyAlignment="1" applyProtection="1">
      <alignment horizontal="left" vertical="center" wrapText="1"/>
    </xf>
    <xf numFmtId="177" fontId="17" fillId="2" borderId="7" xfId="2" applyNumberFormat="1" applyFont="1" applyFill="1" applyBorder="1" applyAlignment="1" applyProtection="1">
      <alignment horizontal="center" vertical="center" wrapText="1"/>
    </xf>
    <xf numFmtId="176" fontId="17" fillId="2" borderId="7" xfId="2" applyNumberFormat="1" applyFont="1" applyFill="1" applyBorder="1" applyAlignment="1" applyProtection="1">
      <alignment horizontal="center" vertical="center" wrapText="1"/>
    </xf>
    <xf numFmtId="177" fontId="17" fillId="2" borderId="7" xfId="2" applyNumberFormat="1" applyFont="1" applyFill="1" applyBorder="1" applyAlignment="1" applyProtection="1">
      <alignment horizontal="right" vertical="center" wrapText="1"/>
    </xf>
    <xf numFmtId="176" fontId="17" fillId="2" borderId="8" xfId="3" applyNumberFormat="1" applyFont="1" applyFill="1" applyBorder="1" applyAlignment="1" applyProtection="1">
      <alignment vertical="center" wrapText="1"/>
    </xf>
    <xf numFmtId="176" fontId="18" fillId="2" borderId="7" xfId="2" applyNumberFormat="1" applyFont="1" applyFill="1" applyBorder="1" applyAlignment="1" applyProtection="1">
      <alignment horizontal="left" vertical="center" wrapText="1"/>
    </xf>
    <xf numFmtId="176" fontId="19" fillId="2" borderId="8" xfId="3" applyNumberFormat="1" applyFont="1" applyFill="1" applyBorder="1" applyAlignment="1" applyProtection="1">
      <alignment vertical="center" wrapText="1"/>
    </xf>
    <xf numFmtId="176" fontId="6" fillId="0" borderId="6" xfId="2" applyFont="1" applyFill="1" applyBorder="1" applyAlignment="1" applyProtection="1">
      <alignment horizontal="center" vertical="center" wrapText="1"/>
    </xf>
    <xf numFmtId="176" fontId="20" fillId="0" borderId="7" xfId="3" applyFont="1" applyBorder="1" applyAlignment="1" applyProtection="1">
      <alignment vertical="center" wrapText="1"/>
    </xf>
    <xf numFmtId="176" fontId="6" fillId="0" borderId="7" xfId="2" applyFont="1" applyFill="1" applyBorder="1" applyAlignment="1" applyProtection="1">
      <alignment horizontal="center" vertical="center" wrapText="1"/>
    </xf>
    <xf numFmtId="176" fontId="11" fillId="0" borderId="7" xfId="2" applyFont="1" applyFill="1" applyBorder="1" applyAlignment="1" applyProtection="1">
      <alignment horizontal="center" vertical="center" wrapText="1"/>
    </xf>
    <xf numFmtId="176" fontId="21" fillId="0" borderId="8" xfId="2" applyFont="1" applyFill="1" applyBorder="1" applyAlignment="1" applyProtection="1">
      <alignment horizontal="left" vertical="center" wrapText="1"/>
    </xf>
    <xf numFmtId="176" fontId="11" fillId="0" borderId="6" xfId="2" applyFont="1" applyFill="1" applyBorder="1" applyAlignment="1" applyProtection="1">
      <alignment horizontal="center" vertical="center" wrapText="1"/>
    </xf>
    <xf numFmtId="176" fontId="22" fillId="0" borderId="7" xfId="3" applyFont="1" applyBorder="1" applyAlignment="1" applyProtection="1">
      <alignment vertical="center" wrapText="1"/>
    </xf>
    <xf numFmtId="177" fontId="23" fillId="2" borderId="7" xfId="2" applyNumberFormat="1" applyFont="1" applyFill="1" applyBorder="1" applyAlignment="1" applyProtection="1">
      <alignment horizontal="center" vertical="center" wrapText="1"/>
    </xf>
    <xf numFmtId="177" fontId="23" fillId="2" borderId="7" xfId="2" applyNumberFormat="1" applyFont="1" applyFill="1" applyBorder="1" applyAlignment="1" applyProtection="1">
      <alignment horizontal="right" vertical="center" wrapText="1"/>
    </xf>
    <xf numFmtId="176" fontId="22" fillId="0" borderId="8" xfId="2" applyFont="1" applyFill="1" applyBorder="1" applyAlignment="1" applyProtection="1">
      <alignment horizontal="left" vertical="center" wrapText="1"/>
    </xf>
    <xf numFmtId="176" fontId="10" fillId="0" borderId="7" xfId="3" applyFont="1" applyBorder="1" applyAlignment="1" applyProtection="1">
      <alignment vertical="center" wrapText="1"/>
    </xf>
    <xf numFmtId="176" fontId="15" fillId="0" borderId="8" xfId="2" applyFont="1" applyFill="1" applyBorder="1" applyAlignment="1" applyProtection="1">
      <alignment horizontal="left" vertical="center" wrapText="1"/>
    </xf>
    <xf numFmtId="176" fontId="10" fillId="0" borderId="6" xfId="2" applyFont="1" applyFill="1" applyBorder="1" applyAlignment="1" applyProtection="1">
      <alignment horizontal="center" vertical="center" wrapText="1"/>
    </xf>
    <xf numFmtId="176" fontId="10" fillId="0" borderId="7" xfId="2" applyFont="1" applyFill="1" applyBorder="1" applyAlignment="1" applyProtection="1">
      <alignment horizontal="left" vertical="center" wrapText="1"/>
    </xf>
    <xf numFmtId="177" fontId="10" fillId="0" borderId="7" xfId="2" applyNumberFormat="1" applyFont="1" applyFill="1" applyBorder="1" applyAlignment="1" applyProtection="1">
      <alignment horizontal="center" vertical="center" wrapText="1"/>
    </xf>
    <xf numFmtId="176" fontId="10" fillId="0" borderId="8" xfId="2" applyFont="1" applyFill="1" applyBorder="1" applyAlignment="1" applyProtection="1">
      <alignment horizontal="left" vertical="center" wrapText="1"/>
    </xf>
    <xf numFmtId="176" fontId="15" fillId="0" borderId="8" xfId="1" applyFont="1" applyFill="1" applyBorder="1" applyAlignment="1" applyProtection="1">
      <alignment horizontal="left" vertical="center" wrapText="1"/>
    </xf>
    <xf numFmtId="176" fontId="6" fillId="0" borderId="7" xfId="3" applyFont="1" applyFill="1" applyBorder="1" applyAlignment="1" applyProtection="1">
      <alignment vertical="center" wrapText="1"/>
    </xf>
    <xf numFmtId="177" fontId="6" fillId="0" borderId="7" xfId="2" applyNumberFormat="1" applyFont="1" applyFill="1" applyBorder="1" applyAlignment="1" applyProtection="1">
      <alignment horizontal="center" vertical="center" wrapText="1"/>
    </xf>
    <xf numFmtId="177" fontId="6" fillId="0" borderId="7" xfId="2" applyNumberFormat="1" applyFont="1" applyFill="1" applyBorder="1" applyAlignment="1" applyProtection="1">
      <alignment horizontal="right" vertical="center" wrapText="1"/>
    </xf>
    <xf numFmtId="176" fontId="6" fillId="0" borderId="8" xfId="2" applyFont="1" applyFill="1" applyBorder="1" applyAlignment="1" applyProtection="1">
      <alignment horizontal="left" vertical="center" wrapText="1"/>
    </xf>
    <xf numFmtId="176" fontId="10" fillId="0" borderId="7" xfId="3" applyFont="1" applyFill="1" applyBorder="1" applyAlignment="1" applyProtection="1">
      <alignment vertical="center" wrapText="1"/>
    </xf>
    <xf numFmtId="176" fontId="15" fillId="0" borderId="7" xfId="2" applyFont="1" applyFill="1" applyBorder="1" applyAlignment="1" applyProtection="1">
      <alignment horizontal="left" vertical="center" wrapText="1"/>
    </xf>
    <xf numFmtId="176" fontId="11" fillId="0" borderId="7" xfId="3" applyFont="1" applyFill="1" applyBorder="1" applyAlignment="1" applyProtection="1">
      <alignment vertical="center" wrapText="1"/>
    </xf>
    <xf numFmtId="177" fontId="11" fillId="0" borderId="7" xfId="2" applyNumberFormat="1" applyFont="1" applyFill="1" applyBorder="1" applyAlignment="1" applyProtection="1">
      <alignment horizontal="right" vertical="center" wrapText="1"/>
    </xf>
    <xf numFmtId="176" fontId="22" fillId="0" borderId="7" xfId="2" applyFont="1" applyFill="1" applyBorder="1" applyAlignment="1" applyProtection="1">
      <alignment horizontal="left" vertical="center" wrapText="1"/>
    </xf>
    <xf numFmtId="177" fontId="5" fillId="4" borderId="10" xfId="2" applyNumberFormat="1" applyFont="1" applyFill="1" applyBorder="1" applyAlignment="1" applyProtection="1">
      <alignment horizontal="right" vertical="center" wrapText="1"/>
    </xf>
    <xf numFmtId="40" fontId="5" fillId="4" borderId="11" xfId="2" applyNumberFormat="1" applyFont="1" applyFill="1" applyBorder="1" applyAlignment="1" applyProtection="1">
      <alignment horizontal="right" vertical="center" wrapText="1"/>
    </xf>
    <xf numFmtId="176" fontId="24" fillId="5" borderId="12" xfId="0" applyNumberFormat="1" applyFont="1" applyFill="1" applyBorder="1" applyAlignment="1">
      <alignment horizontal="center" vertical="center" wrapText="1"/>
    </xf>
    <xf numFmtId="176" fontId="25" fillId="5" borderId="13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Border="1" applyAlignment="1">
      <alignment vertical="center" wrapText="1"/>
    </xf>
    <xf numFmtId="176" fontId="27" fillId="0" borderId="13" xfId="0" applyNumberFormat="1" applyFont="1" applyBorder="1" applyAlignment="1">
      <alignment vertical="center" wrapText="1"/>
    </xf>
    <xf numFmtId="176" fontId="28" fillId="0" borderId="2" xfId="0" applyNumberFormat="1" applyFont="1" applyBorder="1" applyAlignment="1">
      <alignment vertical="center" wrapText="1"/>
    </xf>
    <xf numFmtId="176" fontId="26" fillId="0" borderId="14" xfId="0" applyNumberFormat="1" applyFont="1" applyBorder="1" applyAlignment="1">
      <alignment vertical="center" wrapText="1"/>
    </xf>
    <xf numFmtId="176" fontId="27" fillId="0" borderId="15" xfId="0" applyNumberFormat="1" applyFont="1" applyBorder="1" applyAlignment="1">
      <alignment vertical="center" wrapText="1"/>
    </xf>
    <xf numFmtId="0" fontId="1" fillId="0" borderId="0" xfId="0" applyNumberFormat="1" applyFont="1">
      <alignment vertical="center"/>
    </xf>
    <xf numFmtId="176" fontId="21" fillId="0" borderId="0" xfId="0" applyNumberFormat="1" applyFont="1">
      <alignment vertical="center"/>
    </xf>
    <xf numFmtId="0" fontId="7" fillId="2" borderId="1" xfId="3" applyNumberFormat="1" applyFont="1" applyFill="1" applyBorder="1" applyAlignment="1" applyProtection="1">
      <alignment horizontal="left" vertical="center"/>
    </xf>
    <xf numFmtId="176" fontId="21" fillId="2" borderId="0" xfId="3" applyFont="1" applyFill="1" applyBorder="1" applyAlignment="1" applyProtection="1">
      <alignment horizontal="left" vertical="center"/>
    </xf>
    <xf numFmtId="177" fontId="7" fillId="2" borderId="0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left" vertical="center"/>
    </xf>
    <xf numFmtId="177" fontId="7" fillId="2" borderId="0" xfId="3" applyNumberFormat="1" applyFont="1" applyFill="1" applyBorder="1" applyAlignment="1" applyProtection="1">
      <alignment horizontal="left" vertical="center"/>
    </xf>
    <xf numFmtId="176" fontId="7" fillId="2" borderId="2" xfId="3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176" fontId="2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/>
    </xf>
    <xf numFmtId="176" fontId="21" fillId="0" borderId="0" xfId="4" applyNumberFormat="1" applyFont="1" applyFill="1" applyBorder="1" applyAlignment="1" applyProtection="1">
      <alignment horizontal="left" vertical="center"/>
    </xf>
    <xf numFmtId="176" fontId="11" fillId="2" borderId="0" xfId="4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>
      <alignment vertical="center" wrapText="1"/>
    </xf>
    <xf numFmtId="0" fontId="21" fillId="2" borderId="0" xfId="4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left" vertical="center"/>
    </xf>
    <xf numFmtId="176" fontId="21" fillId="2" borderId="4" xfId="0" applyNumberFormat="1" applyFont="1" applyFill="1" applyBorder="1" applyAlignment="1">
      <alignment horizontal="left" vertical="center"/>
    </xf>
    <xf numFmtId="0" fontId="21" fillId="2" borderId="4" xfId="0" applyNumberFormat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horizontal="center" vertical="center"/>
    </xf>
    <xf numFmtId="177" fontId="21" fillId="2" borderId="4" xfId="0" applyNumberFormat="1" applyFont="1" applyFill="1" applyBorder="1" applyAlignment="1">
      <alignment horizontal="center" vertical="center"/>
    </xf>
    <xf numFmtId="178" fontId="21" fillId="2" borderId="5" xfId="0" applyNumberFormat="1" applyFont="1" applyFill="1" applyBorder="1" applyAlignment="1">
      <alignment horizontal="center" vertical="center"/>
    </xf>
    <xf numFmtId="0" fontId="30" fillId="3" borderId="6" xfId="2" applyNumberFormat="1" applyFont="1" applyFill="1" applyBorder="1" applyAlignment="1" applyProtection="1">
      <alignment horizontal="center" vertical="center" wrapText="1"/>
    </xf>
    <xf numFmtId="177" fontId="30" fillId="3" borderId="7" xfId="2" applyNumberFormat="1" applyFont="1" applyFill="1" applyBorder="1" applyAlignment="1" applyProtection="1">
      <alignment horizontal="center" vertical="center" wrapText="1"/>
    </xf>
    <xf numFmtId="176" fontId="30" fillId="3" borderId="8" xfId="2" applyFont="1" applyFill="1" applyBorder="1" applyAlignment="1" applyProtection="1">
      <alignment horizontal="center" vertical="center" wrapText="1"/>
    </xf>
    <xf numFmtId="0" fontId="21" fillId="0" borderId="6" xfId="2" applyNumberFormat="1" applyFont="1" applyFill="1" applyBorder="1" applyAlignment="1" applyProtection="1">
      <alignment horizontal="center" vertical="center" wrapText="1"/>
    </xf>
    <xf numFmtId="177" fontId="21" fillId="0" borderId="7" xfId="5" applyNumberFormat="1" applyFont="1" applyBorder="1" applyAlignment="1" applyProtection="1">
      <alignment vertical="center" wrapText="1"/>
    </xf>
    <xf numFmtId="176" fontId="21" fillId="0" borderId="8" xfId="3" applyFont="1" applyBorder="1" applyAlignment="1" applyProtection="1">
      <alignment vertical="center" wrapText="1"/>
    </xf>
    <xf numFmtId="177" fontId="21" fillId="4" borderId="7" xfId="2" applyNumberFormat="1" applyFont="1" applyFill="1" applyBorder="1" applyAlignment="1" applyProtection="1">
      <alignment vertical="center" wrapText="1"/>
    </xf>
    <xf numFmtId="179" fontId="21" fillId="4" borderId="8" xfId="2" applyNumberFormat="1" applyFont="1" applyFill="1" applyBorder="1" applyAlignment="1" applyProtection="1">
      <alignment horizontal="right" vertical="center" wrapText="1"/>
    </xf>
    <xf numFmtId="0" fontId="21" fillId="2" borderId="1" xfId="0" applyNumberFormat="1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center" vertical="center"/>
    </xf>
    <xf numFmtId="177" fontId="21" fillId="2" borderId="0" xfId="0" applyNumberFormat="1" applyFont="1" applyFill="1" applyBorder="1" applyAlignment="1">
      <alignment horizontal="center" vertical="center"/>
    </xf>
    <xf numFmtId="178" fontId="21" fillId="2" borderId="2" xfId="0" applyNumberFormat="1" applyFont="1" applyFill="1" applyBorder="1" applyAlignment="1">
      <alignment horizontal="center" vertical="center"/>
    </xf>
    <xf numFmtId="176" fontId="30" fillId="3" borderId="7" xfId="2" applyFont="1" applyFill="1" applyBorder="1" applyAlignment="1" applyProtection="1">
      <alignment horizontal="center" vertical="center" wrapText="1"/>
    </xf>
    <xf numFmtId="0" fontId="30" fillId="3" borderId="7" xfId="2" applyNumberFormat="1" applyFont="1" applyFill="1" applyBorder="1" applyAlignment="1" applyProtection="1">
      <alignment vertical="center" wrapText="1"/>
    </xf>
    <xf numFmtId="0" fontId="10" fillId="2" borderId="6" xfId="2" applyNumberFormat="1" applyFont="1" applyFill="1" applyBorder="1" applyAlignment="1" applyProtection="1">
      <alignment horizontal="center" vertical="center" wrapText="1"/>
    </xf>
    <xf numFmtId="0" fontId="10" fillId="0" borderId="7" xfId="2" applyNumberFormat="1" applyFont="1" applyFill="1" applyBorder="1" applyAlignment="1" applyProtection="1">
      <alignment horizontal="center" vertical="center" wrapText="1"/>
    </xf>
    <xf numFmtId="177" fontId="21" fillId="4" borderId="7" xfId="2" applyNumberFormat="1" applyFont="1" applyFill="1" applyBorder="1" applyAlignment="1" applyProtection="1">
      <alignment horizontal="right" vertical="center" wrapText="1"/>
    </xf>
    <xf numFmtId="40" fontId="21" fillId="4" borderId="8" xfId="2" applyNumberFormat="1" applyFont="1" applyFill="1" applyBorder="1" applyAlignment="1" applyProtection="1">
      <alignment horizontal="right" vertical="center" wrapText="1"/>
    </xf>
    <xf numFmtId="0" fontId="10" fillId="2" borderId="7" xfId="2" applyNumberFormat="1" applyFont="1" applyFill="1" applyBorder="1" applyAlignment="1" applyProtection="1">
      <alignment horizontal="center" vertical="center" wrapText="1"/>
    </xf>
    <xf numFmtId="176" fontId="31" fillId="2" borderId="8" xfId="2" applyFont="1" applyFill="1" applyBorder="1" applyAlignment="1" applyProtection="1">
      <alignment vertical="center" wrapText="1"/>
    </xf>
    <xf numFmtId="0" fontId="10" fillId="0" borderId="6" xfId="2" applyNumberFormat="1" applyFont="1" applyFill="1" applyBorder="1" applyAlignment="1" applyProtection="1">
      <alignment horizontal="center" vertical="center" wrapText="1"/>
    </xf>
    <xf numFmtId="176" fontId="10" fillId="0" borderId="9" xfId="1" applyFont="1" applyFill="1" applyBorder="1" applyAlignment="1" applyProtection="1">
      <alignment horizontal="left" vertical="center" wrapText="1"/>
    </xf>
    <xf numFmtId="176" fontId="4" fillId="0" borderId="0" xfId="0" applyNumberFormat="1" applyFont="1">
      <alignment vertical="center"/>
    </xf>
    <xf numFmtId="176" fontId="10" fillId="0" borderId="8" xfId="2" applyFont="1" applyFill="1" applyBorder="1" applyAlignment="1" applyProtection="1">
      <alignment vertical="center" wrapText="1"/>
    </xf>
    <xf numFmtId="177" fontId="32" fillId="0" borderId="7" xfId="0" applyNumberFormat="1" applyFont="1" applyFill="1" applyBorder="1" applyAlignment="1">
      <alignment horizontal="center" vertical="center" wrapText="1"/>
    </xf>
    <xf numFmtId="176" fontId="33" fillId="2" borderId="7" xfId="2" applyFont="1" applyFill="1" applyBorder="1" applyAlignment="1" applyProtection="1">
      <alignment horizontal="left" vertical="center" wrapText="1"/>
    </xf>
    <xf numFmtId="176" fontId="31" fillId="0" borderId="8" xfId="1" applyFont="1" applyFill="1" applyBorder="1" applyAlignment="1" applyProtection="1">
      <alignment horizontal="left" vertical="center" wrapText="1"/>
    </xf>
    <xf numFmtId="176" fontId="10" fillId="2" borderId="8" xfId="3" applyNumberFormat="1" applyFont="1" applyFill="1" applyBorder="1" applyAlignment="1" applyProtection="1">
      <alignment vertical="center" wrapText="1"/>
    </xf>
    <xf numFmtId="176" fontId="10" fillId="0" borderId="7" xfId="3" applyNumberFormat="1" applyFont="1" applyBorder="1" applyAlignment="1" applyProtection="1">
      <alignment vertical="center" wrapText="1"/>
    </xf>
    <xf numFmtId="176" fontId="31" fillId="0" borderId="8" xfId="2" applyFont="1" applyFill="1" applyBorder="1" applyAlignment="1" applyProtection="1">
      <alignment horizontal="left" vertical="center" wrapText="1"/>
    </xf>
    <xf numFmtId="176" fontId="10" fillId="0" borderId="16" xfId="1" applyFont="1" applyFill="1" applyBorder="1" applyAlignment="1" applyProtection="1">
      <alignment horizontal="left" vertical="center" wrapText="1"/>
    </xf>
    <xf numFmtId="0" fontId="10" fillId="2" borderId="17" xfId="2" applyNumberFormat="1" applyFont="1" applyFill="1" applyBorder="1" applyAlignment="1" applyProtection="1">
      <alignment horizontal="center" vertical="center" wrapText="1"/>
    </xf>
    <xf numFmtId="176" fontId="21" fillId="0" borderId="7" xfId="3" applyFont="1" applyFill="1" applyBorder="1" applyAlignment="1" applyProtection="1">
      <alignment vertical="center" wrapText="1"/>
    </xf>
    <xf numFmtId="177" fontId="21" fillId="0" borderId="7" xfId="2" applyNumberFormat="1" applyFont="1" applyFill="1" applyBorder="1" applyAlignment="1" applyProtection="1">
      <alignment horizontal="center" vertical="center" wrapText="1"/>
    </xf>
    <xf numFmtId="0" fontId="21" fillId="0" borderId="7" xfId="2" applyNumberFormat="1" applyFont="1" applyFill="1" applyBorder="1" applyAlignment="1" applyProtection="1">
      <alignment horizontal="center" vertical="center" wrapText="1"/>
    </xf>
    <xf numFmtId="177" fontId="21" fillId="0" borderId="7" xfId="2" applyNumberFormat="1" applyFont="1" applyFill="1" applyBorder="1" applyAlignment="1" applyProtection="1">
      <alignment horizontal="right" vertical="center" wrapText="1"/>
    </xf>
    <xf numFmtId="177" fontId="10" fillId="4" borderId="10" xfId="2" applyNumberFormat="1" applyFont="1" applyFill="1" applyBorder="1" applyAlignment="1" applyProtection="1">
      <alignment horizontal="right" vertical="center" wrapText="1"/>
    </xf>
    <xf numFmtId="40" fontId="10" fillId="4" borderId="11" xfId="2" applyNumberFormat="1" applyFont="1" applyFill="1" applyBorder="1" applyAlignment="1" applyProtection="1">
      <alignment horizontal="right" vertical="center" wrapText="1"/>
    </xf>
    <xf numFmtId="176" fontId="2" fillId="2" borderId="21" xfId="3" applyFont="1" applyFill="1" applyBorder="1" applyAlignment="1" applyProtection="1">
      <alignment horizontal="left" vertical="center"/>
    </xf>
    <xf numFmtId="176" fontId="3" fillId="2" borderId="22" xfId="3" applyFont="1" applyFill="1" applyBorder="1" applyAlignment="1" applyProtection="1">
      <alignment horizontal="left" vertical="center"/>
    </xf>
    <xf numFmtId="176" fontId="3" fillId="2" borderId="12" xfId="3" applyFont="1" applyFill="1" applyBorder="1" applyAlignment="1" applyProtection="1">
      <alignment horizontal="left" vertical="center"/>
    </xf>
    <xf numFmtId="176" fontId="5" fillId="0" borderId="23" xfId="3" applyFont="1" applyBorder="1" applyAlignment="1" applyProtection="1">
      <alignment horizontal="left" vertical="center" wrapText="1"/>
    </xf>
    <xf numFmtId="176" fontId="5" fillId="0" borderId="17" xfId="3" applyFont="1" applyBorder="1" applyAlignment="1" applyProtection="1">
      <alignment horizontal="left" vertical="center" wrapText="1"/>
    </xf>
    <xf numFmtId="176" fontId="1" fillId="2" borderId="0" xfId="0" applyNumberFormat="1" applyFont="1" applyFill="1" applyBorder="1" applyAlignment="1">
      <alignment horizontal="left" vertical="center" wrapText="1"/>
    </xf>
    <xf numFmtId="40" fontId="6" fillId="2" borderId="7" xfId="5" applyNumberFormat="1" applyFont="1" applyFill="1" applyBorder="1" applyAlignment="1" applyProtection="1">
      <alignment horizontal="right" vertical="center" wrapText="1"/>
    </xf>
    <xf numFmtId="176" fontId="1" fillId="2" borderId="0" xfId="0" applyNumberFormat="1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left" vertical="center"/>
    </xf>
    <xf numFmtId="176" fontId="8" fillId="3" borderId="7" xfId="2" applyFont="1" applyFill="1" applyBorder="1" applyAlignment="1" applyProtection="1">
      <alignment horizontal="center" vertical="center" wrapText="1"/>
    </xf>
    <xf numFmtId="176" fontId="5" fillId="0" borderId="24" xfId="2" applyFont="1" applyFill="1" applyBorder="1" applyAlignment="1" applyProtection="1">
      <alignment horizontal="center" vertical="center" wrapText="1"/>
    </xf>
    <xf numFmtId="176" fontId="5" fillId="0" borderId="16" xfId="2" applyFont="1" applyFill="1" applyBorder="1" applyAlignment="1" applyProtection="1">
      <alignment horizontal="center" vertical="center" wrapText="1"/>
    </xf>
    <xf numFmtId="176" fontId="5" fillId="0" borderId="25" xfId="2" applyFont="1" applyFill="1" applyBorder="1" applyAlignment="1" applyProtection="1">
      <alignment horizontal="center" vertical="center" wrapText="1"/>
    </xf>
    <xf numFmtId="176" fontId="5" fillId="6" borderId="6" xfId="3" applyFont="1" applyFill="1" applyBorder="1" applyAlignment="1" applyProtection="1">
      <alignment horizontal="center" vertical="center" wrapText="1"/>
    </xf>
    <xf numFmtId="176" fontId="5" fillId="6" borderId="7" xfId="3" applyFont="1" applyFill="1" applyBorder="1" applyAlignment="1" applyProtection="1">
      <alignment horizontal="center" vertical="center"/>
    </xf>
    <xf numFmtId="40" fontId="6" fillId="2" borderId="23" xfId="5" applyNumberFormat="1" applyFont="1" applyFill="1" applyBorder="1" applyAlignment="1" applyProtection="1">
      <alignment horizontal="right" vertical="center" wrapText="1"/>
    </xf>
    <xf numFmtId="40" fontId="6" fillId="2" borderId="17" xfId="5" applyNumberFormat="1" applyFont="1" applyFill="1" applyBorder="1" applyAlignment="1" applyProtection="1">
      <alignment horizontal="right" vertical="center" wrapText="1"/>
    </xf>
    <xf numFmtId="40" fontId="5" fillId="4" borderId="7" xfId="6" applyNumberFormat="1" applyFont="1" applyFill="1" applyBorder="1" applyAlignment="1" applyProtection="1">
      <alignment horizontal="right" vertical="center" wrapText="1"/>
    </xf>
    <xf numFmtId="176" fontId="5" fillId="6" borderId="6" xfId="3" applyFont="1" applyFill="1" applyBorder="1" applyAlignment="1" applyProtection="1">
      <alignment vertical="center" wrapText="1"/>
    </xf>
    <xf numFmtId="176" fontId="5" fillId="6" borderId="7" xfId="3" applyFont="1" applyFill="1" applyBorder="1" applyAlignment="1" applyProtection="1">
      <alignment vertical="center"/>
    </xf>
    <xf numFmtId="176" fontId="5" fillId="6" borderId="24" xfId="3" applyFont="1" applyFill="1" applyBorder="1" applyAlignment="1" applyProtection="1">
      <alignment vertical="center" wrapText="1"/>
    </xf>
    <xf numFmtId="176" fontId="5" fillId="6" borderId="16" xfId="3" applyFont="1" applyFill="1" applyBorder="1" applyAlignment="1" applyProtection="1">
      <alignment vertical="center" wrapText="1"/>
    </xf>
    <xf numFmtId="176" fontId="5" fillId="6" borderId="17" xfId="3" applyFont="1" applyFill="1" applyBorder="1" applyAlignment="1" applyProtection="1">
      <alignment vertical="center" wrapText="1"/>
    </xf>
    <xf numFmtId="176" fontId="12" fillId="2" borderId="1" xfId="3" applyFont="1" applyFill="1" applyBorder="1" applyAlignment="1" applyProtection="1">
      <alignment vertical="center"/>
    </xf>
    <xf numFmtId="176" fontId="1" fillId="0" borderId="0" xfId="0" applyNumberFormat="1" applyFont="1" applyBorder="1">
      <alignment vertical="center"/>
    </xf>
    <xf numFmtId="176" fontId="5" fillId="0" borderId="0" xfId="2" applyFont="1" applyFill="1" applyBorder="1" applyAlignment="1" applyProtection="1">
      <alignment horizontal="center" vertical="center" wrapText="1"/>
    </xf>
    <xf numFmtId="176" fontId="5" fillId="0" borderId="2" xfId="2" applyFont="1" applyFill="1" applyBorder="1" applyAlignment="1" applyProtection="1">
      <alignment horizontal="center" vertical="center" wrapText="1"/>
    </xf>
    <xf numFmtId="176" fontId="5" fillId="0" borderId="1" xfId="2" applyFont="1" applyFill="1" applyBorder="1" applyAlignment="1" applyProtection="1">
      <alignment horizontal="center" vertical="center" wrapText="1"/>
    </xf>
    <xf numFmtId="176" fontId="5" fillId="6" borderId="26" xfId="3" applyFont="1" applyFill="1" applyBorder="1" applyAlignment="1" applyProtection="1">
      <alignment vertical="center" wrapText="1"/>
    </xf>
    <xf numFmtId="176" fontId="5" fillId="6" borderId="27" xfId="3" applyFont="1" applyFill="1" applyBorder="1" applyAlignment="1" applyProtection="1">
      <alignment vertical="center" wrapText="1"/>
    </xf>
    <xf numFmtId="176" fontId="5" fillId="6" borderId="19" xfId="3" applyFont="1" applyFill="1" applyBorder="1" applyAlignment="1" applyProtection="1">
      <alignment vertical="center" wrapText="1"/>
    </xf>
    <xf numFmtId="176" fontId="24" fillId="5" borderId="20" xfId="0" applyNumberFormat="1" applyFont="1" applyFill="1" applyBorder="1" applyAlignment="1">
      <alignment horizontal="center" vertical="center" wrapText="1"/>
    </xf>
    <xf numFmtId="176" fontId="24" fillId="5" borderId="18" xfId="0" applyNumberFormat="1" applyFont="1" applyFill="1" applyBorder="1" applyAlignment="1">
      <alignment horizontal="center" vertical="center" wrapText="1"/>
    </xf>
    <xf numFmtId="176" fontId="26" fillId="0" borderId="20" xfId="0" applyNumberFormat="1" applyFont="1" applyBorder="1" applyAlignment="1">
      <alignment horizontal="center" vertical="center" wrapText="1"/>
    </xf>
    <xf numFmtId="176" fontId="26" fillId="0" borderId="18" xfId="0" applyNumberFormat="1" applyFont="1" applyBorder="1" applyAlignment="1">
      <alignment horizontal="center" vertical="center" wrapText="1"/>
    </xf>
    <xf numFmtId="176" fontId="26" fillId="0" borderId="28" xfId="0" applyNumberFormat="1" applyFont="1" applyBorder="1" applyAlignment="1">
      <alignment vertical="center" wrapText="1"/>
    </xf>
    <xf numFmtId="176" fontId="26" fillId="0" borderId="29" xfId="0" applyNumberFormat="1" applyFont="1" applyBorder="1" applyAlignment="1">
      <alignment vertical="center" wrapText="1"/>
    </xf>
    <xf numFmtId="176" fontId="26" fillId="0" borderId="20" xfId="0" applyNumberFormat="1" applyFont="1" applyBorder="1" applyAlignment="1">
      <alignment vertical="center" wrapText="1"/>
    </xf>
    <xf numFmtId="176" fontId="26" fillId="0" borderId="18" xfId="0" applyNumberFormat="1" applyFont="1" applyBorder="1" applyAlignment="1">
      <alignment vertical="center" wrapText="1"/>
    </xf>
    <xf numFmtId="176" fontId="27" fillId="0" borderId="20" xfId="0" applyNumberFormat="1" applyFont="1" applyBorder="1" applyAlignment="1">
      <alignment vertical="center" wrapText="1"/>
    </xf>
    <xf numFmtId="176" fontId="27" fillId="0" borderId="18" xfId="0" applyNumberFormat="1" applyFont="1" applyBorder="1" applyAlignment="1">
      <alignment vertical="center" wrapText="1"/>
    </xf>
    <xf numFmtId="176" fontId="29" fillId="2" borderId="21" xfId="3" applyFont="1" applyFill="1" applyBorder="1" applyAlignment="1" applyProtection="1">
      <alignment horizontal="left" vertical="center"/>
    </xf>
    <xf numFmtId="176" fontId="7" fillId="2" borderId="22" xfId="3" applyFont="1" applyFill="1" applyBorder="1" applyAlignment="1" applyProtection="1">
      <alignment horizontal="left" vertical="center"/>
    </xf>
    <xf numFmtId="176" fontId="7" fillId="2" borderId="12" xfId="3" applyFont="1" applyFill="1" applyBorder="1" applyAlignment="1" applyProtection="1">
      <alignment horizontal="left" vertical="center"/>
    </xf>
    <xf numFmtId="0" fontId="30" fillId="3" borderId="7" xfId="2" applyNumberFormat="1" applyFont="1" applyFill="1" applyBorder="1" applyAlignment="1" applyProtection="1">
      <alignment horizontal="center" vertical="center" wrapText="1"/>
    </xf>
    <xf numFmtId="0" fontId="21" fillId="2" borderId="7" xfId="5" applyNumberFormat="1" applyFont="1" applyFill="1" applyBorder="1" applyAlignment="1" applyProtection="1">
      <alignment horizontal="right" vertical="center" wrapText="1"/>
    </xf>
    <xf numFmtId="176" fontId="21" fillId="0" borderId="23" xfId="3" applyFont="1" applyBorder="1" applyAlignment="1" applyProtection="1">
      <alignment horizontal="left" vertical="center" wrapText="1"/>
    </xf>
    <xf numFmtId="176" fontId="21" fillId="0" borderId="17" xfId="3" applyFont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176" fontId="30" fillId="3" borderId="7" xfId="2" applyFont="1" applyFill="1" applyBorder="1" applyAlignment="1" applyProtection="1">
      <alignment horizontal="center" vertical="center" wrapText="1"/>
    </xf>
    <xf numFmtId="0" fontId="21" fillId="2" borderId="23" xfId="5" applyNumberFormat="1" applyFont="1" applyFill="1" applyBorder="1" applyAlignment="1" applyProtection="1">
      <alignment horizontal="right" vertical="center" wrapText="1"/>
    </xf>
    <xf numFmtId="0" fontId="21" fillId="2" borderId="17" xfId="5" applyNumberFormat="1" applyFont="1" applyFill="1" applyBorder="1" applyAlignment="1" applyProtection="1">
      <alignment horizontal="right" vertical="center" wrapText="1"/>
    </xf>
    <xf numFmtId="176" fontId="21" fillId="0" borderId="24" xfId="2" applyFont="1" applyFill="1" applyBorder="1" applyAlignment="1" applyProtection="1">
      <alignment horizontal="center" vertical="center" wrapText="1"/>
    </xf>
    <xf numFmtId="176" fontId="21" fillId="0" borderId="16" xfId="2" applyFont="1" applyFill="1" applyBorder="1" applyAlignment="1" applyProtection="1">
      <alignment horizontal="center" vertical="center" wrapText="1"/>
    </xf>
    <xf numFmtId="176" fontId="21" fillId="0" borderId="25" xfId="2" applyFont="1" applyFill="1" applyBorder="1" applyAlignment="1" applyProtection="1">
      <alignment horizontal="center" vertical="center" wrapText="1"/>
    </xf>
    <xf numFmtId="176" fontId="10" fillId="6" borderId="26" xfId="3" applyFont="1" applyFill="1" applyBorder="1" applyAlignment="1" applyProtection="1">
      <alignment vertical="center" wrapText="1"/>
    </xf>
    <xf numFmtId="176" fontId="10" fillId="6" borderId="27" xfId="3" applyFont="1" applyFill="1" applyBorder="1" applyAlignment="1" applyProtection="1">
      <alignment vertical="center" wrapText="1"/>
    </xf>
    <xf numFmtId="176" fontId="10" fillId="6" borderId="19" xfId="3" applyFont="1" applyFill="1" applyBorder="1" applyAlignment="1" applyProtection="1">
      <alignment vertical="center" wrapText="1"/>
    </xf>
    <xf numFmtId="176" fontId="21" fillId="6" borderId="24" xfId="3" applyFont="1" applyFill="1" applyBorder="1" applyAlignment="1" applyProtection="1">
      <alignment vertical="center" wrapText="1"/>
    </xf>
    <xf numFmtId="176" fontId="21" fillId="6" borderId="16" xfId="3" applyFont="1" applyFill="1" applyBorder="1" applyAlignment="1" applyProtection="1">
      <alignment vertical="center" wrapText="1"/>
    </xf>
    <xf numFmtId="176" fontId="21" fillId="6" borderId="17" xfId="3" applyFont="1" applyFill="1" applyBorder="1" applyAlignment="1" applyProtection="1">
      <alignment vertical="center" wrapText="1"/>
    </xf>
    <xf numFmtId="176" fontId="21" fillId="0" borderId="1" xfId="2" applyFont="1" applyFill="1" applyBorder="1" applyAlignment="1" applyProtection="1">
      <alignment horizontal="center" vertical="center" wrapText="1"/>
    </xf>
    <xf numFmtId="176" fontId="21" fillId="0" borderId="0" xfId="2" applyFont="1" applyFill="1" applyBorder="1" applyAlignment="1" applyProtection="1">
      <alignment horizontal="center" vertical="center" wrapText="1"/>
    </xf>
    <xf numFmtId="176" fontId="21" fillId="0" borderId="2" xfId="2" applyFont="1" applyFill="1" applyBorder="1" applyAlignment="1" applyProtection="1">
      <alignment horizontal="center" vertical="center" wrapText="1"/>
    </xf>
    <xf numFmtId="176" fontId="10" fillId="0" borderId="24" xfId="2" applyFont="1" applyFill="1" applyBorder="1" applyAlignment="1" applyProtection="1">
      <alignment horizontal="center" vertical="center" wrapText="1"/>
    </xf>
    <xf numFmtId="176" fontId="10" fillId="0" borderId="16" xfId="2" applyFont="1" applyFill="1" applyBorder="1" applyAlignment="1" applyProtection="1">
      <alignment horizontal="center" vertical="center" wrapText="1"/>
    </xf>
    <xf numFmtId="176" fontId="10" fillId="0" borderId="25" xfId="2" applyFont="1" applyFill="1" applyBorder="1" applyAlignment="1" applyProtection="1">
      <alignment horizontal="center" vertical="center" wrapText="1"/>
    </xf>
    <xf numFmtId="176" fontId="21" fillId="6" borderId="6" xfId="3" applyFont="1" applyFill="1" applyBorder="1" applyAlignment="1" applyProtection="1">
      <alignment vertical="center" wrapText="1"/>
    </xf>
    <xf numFmtId="176" fontId="21" fillId="6" borderId="7" xfId="3" applyFont="1" applyFill="1" applyBorder="1" applyAlignment="1" applyProtection="1">
      <alignment vertical="center"/>
    </xf>
    <xf numFmtId="177" fontId="21" fillId="2" borderId="23" xfId="5" applyNumberFormat="1" applyFont="1" applyFill="1" applyBorder="1" applyAlignment="1" applyProtection="1">
      <alignment horizontal="right" vertical="center" wrapText="1"/>
    </xf>
    <xf numFmtId="176" fontId="21" fillId="6" borderId="24" xfId="3" applyFont="1" applyFill="1" applyBorder="1" applyAlignment="1" applyProtection="1">
      <alignment horizontal="center" vertical="center" wrapText="1"/>
    </xf>
    <xf numFmtId="176" fontId="21" fillId="6" borderId="16" xfId="3" applyFont="1" applyFill="1" applyBorder="1" applyAlignment="1" applyProtection="1">
      <alignment horizontal="center" vertical="center"/>
    </xf>
    <xf numFmtId="176" fontId="21" fillId="6" borderId="17" xfId="3" applyFont="1" applyFill="1" applyBorder="1" applyAlignment="1" applyProtection="1">
      <alignment horizontal="center" vertical="center"/>
    </xf>
    <xf numFmtId="176" fontId="1" fillId="2" borderId="1" xfId="3" applyFont="1" applyFill="1" applyBorder="1" applyAlignment="1" applyProtection="1">
      <alignment vertical="center"/>
    </xf>
    <xf numFmtId="0" fontId="21" fillId="4" borderId="7" xfId="6" applyNumberFormat="1" applyFont="1" applyFill="1" applyBorder="1" applyAlignment="1" applyProtection="1">
      <alignment horizontal="right" vertical="center" wrapText="1"/>
    </xf>
  </cellXfs>
  <cellStyles count="7">
    <cellStyle name="Normal 2" xfId="1"/>
    <cellStyle name="Normal_Sheet1" xfId="2"/>
    <cellStyle name="常规" xfId="0" builtinId="0"/>
    <cellStyle name="常规 14" xfId="3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611870</xdr:colOff>
      <xdr:row>0</xdr:row>
      <xdr:rowOff>62507</xdr:rowOff>
    </xdr:from>
    <xdr:to>
      <xdr:col>6</xdr:col>
      <xdr:colOff>2274481</xdr:colOff>
      <xdr:row>3</xdr:row>
      <xdr:rowOff>152251</xdr:rowOff>
    </xdr:to>
    <xdr:sp macro="" textlink="">
      <xdr:nvSpPr>
        <xdr:cNvPr id="2" name="rect"/>
        <xdr:cNvSpPr/>
      </xdr:nvSpPr>
      <xdr:spPr>
        <a:xfrm>
          <a:off x="6279964" y="67235"/>
          <a:ext cx="3884554" cy="844177"/>
        </a:xfrm>
        <a:prstGeom prst="rect">
          <a:avLst/>
        </a:prstGeom>
        <a:solidFill>
          <a:srgbClr val="FFFFFF"/>
        </a:solidFill>
        <a:ln w="25400" cap="flat" cmpd="sng">
          <a:solidFill>
            <a:srgbClr val="4F81BD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ctr"/>
        <a:lstStyle/>
        <a:p>
          <a:pPr algn="ctr"/>
          <a:r>
            <a:rPr lang="en-US" altLang="zh-CN" sz="2800" b="1">
              <a:solidFill>
                <a:srgbClr val="000000"/>
              </a:solidFill>
              <a:latin typeface="宋体" panose="00000000000000000000" charset="0"/>
              <a:ea typeface="宋体" panose="00000000000000000000" charset="0"/>
            </a:rPr>
            <a:t>请在此放置公司</a:t>
          </a:r>
          <a:r>
            <a:rPr lang="en-US" altLang="zh-CN" sz="28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LOGO</a:t>
          </a:r>
        </a:p>
      </xdr:txBody>
    </xdr:sp>
    <xdr:clientData/>
  </xdr:twoCellAnchor>
  <xdr:twoCellAnchor>
    <xdr:from>
      <xdr:col>5</xdr:col>
      <xdr:colOff>619125</xdr:colOff>
      <xdr:row>0</xdr:row>
      <xdr:rowOff>104775</xdr:rowOff>
    </xdr:from>
    <xdr:to>
      <xdr:col>6</xdr:col>
      <xdr:colOff>3228975</xdr:colOff>
      <xdr:row>2</xdr:row>
      <xdr:rowOff>142875</xdr:rowOff>
    </xdr:to>
    <xdr:pic>
      <xdr:nvPicPr>
        <xdr:cNvPr id="2050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280"/>
        <a:stretch>
          <a:fillRect/>
        </a:stretch>
      </xdr:blipFill>
      <xdr:spPr bwMode="auto">
        <a:xfrm>
          <a:off x="6496050" y="104775"/>
          <a:ext cx="38195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520and%2520Settings/www/Local%25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520and%2520Settings/www/Local%2520Settings/Temp/CAISSA/&#22885;&#36816;/Finance/YAN%25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5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topLeftCell="A10" zoomScale="80" workbookViewId="0">
      <selection activeCell="G13" sqref="G13"/>
    </sheetView>
  </sheetViews>
  <sheetFormatPr defaultColWidth="11" defaultRowHeight="14.25"/>
  <cols>
    <col min="1" max="1" width="16.625" style="1" customWidth="1"/>
    <col min="2" max="2" width="27" style="1" customWidth="1"/>
    <col min="3" max="3" width="16" style="2" customWidth="1"/>
    <col min="4" max="4" width="9.625" style="1" customWidth="1"/>
    <col min="5" max="5" width="7.875" style="1" customWidth="1"/>
    <col min="6" max="6" width="15.875" style="3" customWidth="1"/>
    <col min="7" max="7" width="51" style="1" customWidth="1"/>
    <col min="8" max="16384" width="11" style="1"/>
  </cols>
  <sheetData>
    <row r="1" spans="1:7" ht="31.5" customHeight="1">
      <c r="A1" s="179" t="s">
        <v>0</v>
      </c>
      <c r="B1" s="180"/>
      <c r="C1" s="180"/>
      <c r="D1" s="180"/>
      <c r="E1" s="180"/>
      <c r="F1" s="180"/>
      <c r="G1" s="181"/>
    </row>
    <row r="2" spans="1:7" ht="24.75" customHeight="1">
      <c r="A2" s="4"/>
      <c r="B2" s="5"/>
      <c r="C2" s="6"/>
      <c r="D2" s="5"/>
      <c r="E2" s="5"/>
      <c r="F2" s="7"/>
      <c r="G2" s="8"/>
    </row>
    <row r="3" spans="1:7" ht="24.75" customHeight="1">
      <c r="A3" s="9"/>
      <c r="B3" s="10" t="s">
        <v>94</v>
      </c>
      <c r="C3" s="11"/>
      <c r="D3" s="10"/>
      <c r="E3" s="12"/>
      <c r="F3" s="11"/>
      <c r="G3" s="13"/>
    </row>
    <row r="4" spans="1:7" ht="24.75" customHeight="1">
      <c r="A4" s="9"/>
      <c r="B4" s="14" t="s">
        <v>116</v>
      </c>
      <c r="C4" s="11"/>
      <c r="D4" s="10"/>
      <c r="E4" s="12"/>
      <c r="F4" s="11"/>
      <c r="G4" s="15"/>
    </row>
    <row r="5" spans="1:7" ht="24.75" customHeight="1">
      <c r="A5" s="9"/>
      <c r="B5" s="16" t="s">
        <v>124</v>
      </c>
      <c r="C5" s="11"/>
      <c r="D5" s="10"/>
      <c r="E5" s="12"/>
      <c r="F5" s="11"/>
      <c r="G5" s="13"/>
    </row>
    <row r="6" spans="1:7" ht="30" customHeight="1">
      <c r="A6" s="9"/>
      <c r="B6" s="184" t="s">
        <v>48</v>
      </c>
      <c r="C6" s="184"/>
      <c r="D6" s="184"/>
      <c r="E6" s="184"/>
      <c r="F6" s="184"/>
      <c r="G6" s="17"/>
    </row>
    <row r="7" spans="1:7" ht="30" customHeight="1">
      <c r="A7" s="9"/>
      <c r="B7" s="184" t="s">
        <v>49</v>
      </c>
      <c r="C7" s="186"/>
      <c r="D7" s="186"/>
      <c r="E7" s="186"/>
      <c r="F7" s="186"/>
      <c r="G7" s="187"/>
    </row>
    <row r="8" spans="1:7" ht="24.75" customHeight="1">
      <c r="A8" s="9"/>
      <c r="B8" s="18" t="s">
        <v>125</v>
      </c>
      <c r="C8" s="11"/>
      <c r="D8" s="19"/>
      <c r="E8" s="19"/>
      <c r="F8" s="20"/>
      <c r="G8" s="17"/>
    </row>
    <row r="9" spans="1:7" ht="24.75" customHeight="1">
      <c r="A9" s="21" t="s">
        <v>91</v>
      </c>
      <c r="B9" s="22"/>
      <c r="C9" s="23"/>
      <c r="D9" s="22"/>
      <c r="E9" s="24"/>
      <c r="F9" s="25"/>
      <c r="G9" s="26"/>
    </row>
    <row r="10" spans="1:7" ht="25.5">
      <c r="A10" s="27"/>
      <c r="B10" s="188" t="s">
        <v>50</v>
      </c>
      <c r="C10" s="188"/>
      <c r="D10" s="188" t="s">
        <v>51</v>
      </c>
      <c r="E10" s="188"/>
      <c r="F10" s="28" t="s">
        <v>52</v>
      </c>
      <c r="G10" s="29" t="s">
        <v>53</v>
      </c>
    </row>
    <row r="11" spans="1:7" ht="27.75" customHeight="1">
      <c r="A11" s="30" t="s">
        <v>3</v>
      </c>
      <c r="B11" s="182" t="s">
        <v>54</v>
      </c>
      <c r="C11" s="183"/>
      <c r="D11" s="185">
        <f>F26</f>
        <v>33600</v>
      </c>
      <c r="E11" s="185"/>
      <c r="F11" s="31"/>
      <c r="G11" s="32"/>
    </row>
    <row r="12" spans="1:7" ht="27.75" customHeight="1">
      <c r="A12" s="30" t="s">
        <v>4</v>
      </c>
      <c r="B12" s="182" t="s">
        <v>55</v>
      </c>
      <c r="C12" s="183"/>
      <c r="D12" s="185">
        <f>F31</f>
        <v>115000</v>
      </c>
      <c r="E12" s="185"/>
      <c r="F12" s="31"/>
      <c r="G12" s="32"/>
    </row>
    <row r="13" spans="1:7" ht="27.75" customHeight="1">
      <c r="A13" s="30" t="s">
        <v>5</v>
      </c>
      <c r="B13" s="182" t="s">
        <v>56</v>
      </c>
      <c r="C13" s="183"/>
      <c r="D13" s="185">
        <f>F39</f>
        <v>207750</v>
      </c>
      <c r="E13" s="185"/>
      <c r="F13" s="31"/>
      <c r="G13" s="32"/>
    </row>
    <row r="14" spans="1:7" ht="27.75" customHeight="1">
      <c r="A14" s="30" t="s">
        <v>6</v>
      </c>
      <c r="B14" s="182" t="s">
        <v>57</v>
      </c>
      <c r="C14" s="183"/>
      <c r="D14" s="185">
        <f>F71</f>
        <v>166295</v>
      </c>
      <c r="E14" s="185"/>
      <c r="F14" s="31"/>
      <c r="G14" s="32"/>
    </row>
    <row r="15" spans="1:7" ht="27.75" customHeight="1">
      <c r="A15" s="30" t="s">
        <v>24</v>
      </c>
      <c r="B15" s="182" t="s">
        <v>58</v>
      </c>
      <c r="C15" s="183"/>
      <c r="D15" s="185">
        <f>F78</f>
        <v>38000</v>
      </c>
      <c r="E15" s="185"/>
      <c r="F15" s="31"/>
      <c r="G15" s="32"/>
    </row>
    <row r="16" spans="1:7" ht="27.75" customHeight="1">
      <c r="A16" s="30" t="s">
        <v>28</v>
      </c>
      <c r="B16" s="182" t="s">
        <v>59</v>
      </c>
      <c r="C16" s="183"/>
      <c r="D16" s="185">
        <f>F90</f>
        <v>14595</v>
      </c>
      <c r="E16" s="185"/>
      <c r="F16" s="31"/>
      <c r="G16" s="32"/>
    </row>
    <row r="17" spans="1:7" ht="27.75" customHeight="1">
      <c r="A17" s="30" t="s">
        <v>32</v>
      </c>
      <c r="B17" s="182" t="s">
        <v>60</v>
      </c>
      <c r="C17" s="183"/>
      <c r="D17" s="194">
        <f>F94</f>
        <v>59824</v>
      </c>
      <c r="E17" s="195"/>
      <c r="F17" s="31"/>
      <c r="G17" s="32"/>
    </row>
    <row r="18" spans="1:7" ht="27.75" customHeight="1">
      <c r="A18" s="30" t="s">
        <v>35</v>
      </c>
      <c r="B18" s="182" t="s">
        <v>61</v>
      </c>
      <c r="C18" s="183"/>
      <c r="D18" s="194">
        <f>F101</f>
        <v>23000</v>
      </c>
      <c r="E18" s="195"/>
      <c r="F18" s="31"/>
      <c r="G18" s="32"/>
    </row>
    <row r="19" spans="1:7" ht="27.75" customHeight="1">
      <c r="A19" s="30" t="s">
        <v>37</v>
      </c>
      <c r="B19" s="182" t="s">
        <v>62</v>
      </c>
      <c r="C19" s="183"/>
      <c r="D19" s="194">
        <f>F105</f>
        <v>0</v>
      </c>
      <c r="E19" s="195"/>
      <c r="F19" s="31"/>
      <c r="G19" s="32"/>
    </row>
    <row r="20" spans="1:7" ht="24.75" customHeight="1">
      <c r="A20" s="192" t="s">
        <v>92</v>
      </c>
      <c r="B20" s="193"/>
      <c r="C20" s="193"/>
      <c r="D20" s="196">
        <f>SUM(D11:E19)</f>
        <v>658064</v>
      </c>
      <c r="E20" s="196"/>
      <c r="F20" s="33"/>
      <c r="G20" s="34"/>
    </row>
    <row r="21" spans="1:7" ht="24.75" customHeight="1">
      <c r="A21" s="35" t="s">
        <v>2</v>
      </c>
      <c r="B21" s="36"/>
      <c r="C21" s="37"/>
      <c r="D21" s="36"/>
      <c r="E21" s="38"/>
      <c r="F21" s="39"/>
      <c r="G21" s="40"/>
    </row>
    <row r="22" spans="1:7" ht="24.75" customHeight="1">
      <c r="A22" s="35"/>
      <c r="B22" s="36"/>
      <c r="C22" s="37"/>
      <c r="D22" s="36"/>
      <c r="E22" s="38"/>
      <c r="F22" s="39"/>
      <c r="G22" s="40"/>
    </row>
    <row r="23" spans="1:7" ht="42.75" customHeight="1">
      <c r="A23" s="27" t="s">
        <v>63</v>
      </c>
      <c r="B23" s="41" t="s">
        <v>50</v>
      </c>
      <c r="C23" s="28" t="s">
        <v>64</v>
      </c>
      <c r="D23" s="42" t="s">
        <v>65</v>
      </c>
      <c r="E23" s="42" t="s">
        <v>66</v>
      </c>
      <c r="F23" s="28" t="s">
        <v>67</v>
      </c>
      <c r="G23" s="29" t="s">
        <v>53</v>
      </c>
    </row>
    <row r="24" spans="1:7" s="43" customFormat="1" ht="33.75" customHeight="1">
      <c r="A24" s="44">
        <v>1</v>
      </c>
      <c r="B24" s="45" t="s">
        <v>156</v>
      </c>
      <c r="C24" s="46">
        <v>1200</v>
      </c>
      <c r="D24" s="47">
        <v>2</v>
      </c>
      <c r="E24" s="47">
        <v>8</v>
      </c>
      <c r="F24" s="48">
        <f>C24*D24*E24</f>
        <v>19200</v>
      </c>
      <c r="G24" s="49" t="s">
        <v>157</v>
      </c>
    </row>
    <row r="25" spans="1:7" s="43" customFormat="1" ht="33.75" customHeight="1">
      <c r="A25" s="44">
        <v>2</v>
      </c>
      <c r="B25" s="45" t="s">
        <v>156</v>
      </c>
      <c r="C25" s="46">
        <v>1200</v>
      </c>
      <c r="D25" s="47">
        <v>2</v>
      </c>
      <c r="E25" s="47">
        <v>6</v>
      </c>
      <c r="F25" s="48">
        <f>C25*D25*E25</f>
        <v>14400</v>
      </c>
      <c r="G25" s="49" t="s">
        <v>158</v>
      </c>
    </row>
    <row r="26" spans="1:7" ht="30" customHeight="1">
      <c r="A26" s="197" t="s">
        <v>68</v>
      </c>
      <c r="B26" s="198"/>
      <c r="C26" s="198"/>
      <c r="D26" s="198"/>
      <c r="E26" s="198"/>
      <c r="F26" s="50">
        <f>SUM(F24:F25)</f>
        <v>33600</v>
      </c>
      <c r="G26" s="51"/>
    </row>
    <row r="27" spans="1:7" ht="24.75" customHeight="1">
      <c r="A27" s="35"/>
      <c r="B27" s="36"/>
      <c r="C27" s="37"/>
      <c r="D27" s="36"/>
      <c r="E27" s="38"/>
      <c r="F27" s="39"/>
      <c r="G27" s="40"/>
    </row>
    <row r="28" spans="1:7" ht="37.5" customHeight="1">
      <c r="A28" s="27" t="s">
        <v>69</v>
      </c>
      <c r="B28" s="41" t="s">
        <v>50</v>
      </c>
      <c r="C28" s="28" t="s">
        <v>64</v>
      </c>
      <c r="D28" s="42" t="s">
        <v>65</v>
      </c>
      <c r="E28" s="42" t="s">
        <v>66</v>
      </c>
      <c r="F28" s="28" t="s">
        <v>67</v>
      </c>
      <c r="G28" s="29" t="s">
        <v>53</v>
      </c>
    </row>
    <row r="29" spans="1:7" s="43" customFormat="1" ht="57" customHeight="1">
      <c r="A29" s="44">
        <v>1</v>
      </c>
      <c r="B29" s="52" t="s">
        <v>95</v>
      </c>
      <c r="C29" s="53">
        <v>45000</v>
      </c>
      <c r="D29" s="54">
        <v>2</v>
      </c>
      <c r="E29" s="55">
        <v>1</v>
      </c>
      <c r="F29" s="48">
        <f>C29*D29*E29</f>
        <v>90000</v>
      </c>
      <c r="G29" s="56" t="s">
        <v>126</v>
      </c>
    </row>
    <row r="30" spans="1:7" s="43" customFormat="1" ht="27.75" customHeight="1">
      <c r="A30" s="44">
        <v>2</v>
      </c>
      <c r="B30" s="52" t="s">
        <v>134</v>
      </c>
      <c r="C30" s="53">
        <v>100</v>
      </c>
      <c r="D30" s="54">
        <v>1</v>
      </c>
      <c r="E30" s="57">
        <v>250</v>
      </c>
      <c r="F30" s="48">
        <f>C30*D30*E30</f>
        <v>25000</v>
      </c>
      <c r="G30" s="56"/>
    </row>
    <row r="31" spans="1:7" ht="39" customHeight="1">
      <c r="A31" s="197" t="s">
        <v>70</v>
      </c>
      <c r="B31" s="198"/>
      <c r="C31" s="198"/>
      <c r="D31" s="198"/>
      <c r="E31" s="198"/>
      <c r="F31" s="50">
        <f>SUM(F29:F30)</f>
        <v>115000</v>
      </c>
      <c r="G31" s="51"/>
    </row>
    <row r="32" spans="1:7" ht="24.75" customHeight="1">
      <c r="A32" s="202"/>
      <c r="B32" s="203"/>
      <c r="C32" s="203"/>
      <c r="D32" s="204"/>
      <c r="E32" s="204"/>
      <c r="F32" s="204"/>
      <c r="G32" s="205"/>
    </row>
    <row r="33" spans="1:7" ht="36" customHeight="1">
      <c r="A33" s="27" t="s">
        <v>83</v>
      </c>
      <c r="B33" s="41" t="s">
        <v>50</v>
      </c>
      <c r="C33" s="28" t="s">
        <v>64</v>
      </c>
      <c r="D33" s="42" t="s">
        <v>65</v>
      </c>
      <c r="E33" s="42" t="s">
        <v>66</v>
      </c>
      <c r="F33" s="28" t="s">
        <v>67</v>
      </c>
      <c r="G33" s="29" t="s">
        <v>53</v>
      </c>
    </row>
    <row r="34" spans="1:7" s="43" customFormat="1" ht="30" customHeight="1">
      <c r="A34" s="44">
        <v>1</v>
      </c>
      <c r="B34" s="52" t="s">
        <v>93</v>
      </c>
      <c r="C34" s="53">
        <v>158</v>
      </c>
      <c r="D34" s="54">
        <v>2</v>
      </c>
      <c r="E34" s="55">
        <v>250</v>
      </c>
      <c r="F34" s="48">
        <f>C34*D34*E34</f>
        <v>79000</v>
      </c>
      <c r="G34" s="58" t="s">
        <v>96</v>
      </c>
    </row>
    <row r="35" spans="1:7" s="43" customFormat="1" ht="39.75" customHeight="1">
      <c r="A35" s="44">
        <v>2</v>
      </c>
      <c r="B35" s="52" t="s">
        <v>97</v>
      </c>
      <c r="C35" s="59">
        <v>250</v>
      </c>
      <c r="D35" s="54">
        <v>1</v>
      </c>
      <c r="E35" s="55">
        <v>250</v>
      </c>
      <c r="F35" s="48">
        <f>C35*D35*E35</f>
        <v>62500</v>
      </c>
      <c r="G35" s="60" t="s">
        <v>165</v>
      </c>
    </row>
    <row r="36" spans="1:7" s="43" customFormat="1" ht="41.25" customHeight="1">
      <c r="A36" s="44">
        <v>3</v>
      </c>
      <c r="B36" s="52" t="s">
        <v>98</v>
      </c>
      <c r="C36" s="59">
        <v>50</v>
      </c>
      <c r="D36" s="54">
        <v>1</v>
      </c>
      <c r="E36" s="55">
        <v>250</v>
      </c>
      <c r="F36" s="48">
        <f>C36*D36*E36</f>
        <v>12500</v>
      </c>
      <c r="G36" s="56" t="s">
        <v>167</v>
      </c>
    </row>
    <row r="37" spans="1:7" s="43" customFormat="1" ht="41.25" customHeight="1">
      <c r="A37" s="44">
        <v>4</v>
      </c>
      <c r="B37" s="61" t="s">
        <v>171</v>
      </c>
      <c r="C37" s="59">
        <v>75</v>
      </c>
      <c r="D37" s="54">
        <v>2</v>
      </c>
      <c r="E37" s="55">
        <v>25</v>
      </c>
      <c r="F37" s="48">
        <f>C37*D37*E37</f>
        <v>3750</v>
      </c>
      <c r="G37" s="56"/>
    </row>
    <row r="38" spans="1:7" s="43" customFormat="1" ht="31.5" customHeight="1">
      <c r="A38" s="44">
        <v>5</v>
      </c>
      <c r="B38" s="52" t="s">
        <v>99</v>
      </c>
      <c r="C38" s="59">
        <v>50</v>
      </c>
      <c r="D38" s="54">
        <v>4</v>
      </c>
      <c r="E38" s="55">
        <v>250</v>
      </c>
      <c r="F38" s="48">
        <f>C38*D38*E38</f>
        <v>50000</v>
      </c>
      <c r="G38" s="49" t="s">
        <v>118</v>
      </c>
    </row>
    <row r="39" spans="1:7" ht="24.75" customHeight="1">
      <c r="A39" s="197" t="s">
        <v>84</v>
      </c>
      <c r="B39" s="198"/>
      <c r="C39" s="198"/>
      <c r="D39" s="198"/>
      <c r="E39" s="198"/>
      <c r="F39" s="50">
        <f>SUM(F34:F38)</f>
        <v>207750</v>
      </c>
      <c r="G39" s="51"/>
    </row>
    <row r="40" spans="1:7" ht="24.75" customHeight="1">
      <c r="A40" s="206"/>
      <c r="B40" s="204"/>
      <c r="C40" s="204"/>
      <c r="D40" s="204"/>
      <c r="E40" s="204"/>
      <c r="F40" s="204"/>
      <c r="G40" s="205"/>
    </row>
    <row r="41" spans="1:7" ht="37.5" customHeight="1">
      <c r="A41" s="27" t="s">
        <v>71</v>
      </c>
      <c r="B41" s="41" t="s">
        <v>50</v>
      </c>
      <c r="C41" s="28" t="s">
        <v>64</v>
      </c>
      <c r="D41" s="42" t="s">
        <v>65</v>
      </c>
      <c r="E41" s="42" t="s">
        <v>66</v>
      </c>
      <c r="F41" s="28" t="s">
        <v>67</v>
      </c>
      <c r="G41" s="29" t="s">
        <v>53</v>
      </c>
    </row>
    <row r="42" spans="1:7" s="43" customFormat="1" ht="33.75" customHeight="1">
      <c r="A42" s="44">
        <v>1</v>
      </c>
      <c r="B42" s="62" t="s">
        <v>138</v>
      </c>
      <c r="C42" s="63">
        <v>800</v>
      </c>
      <c r="D42" s="64">
        <v>1</v>
      </c>
      <c r="E42" s="64">
        <v>8</v>
      </c>
      <c r="F42" s="48">
        <f t="shared" ref="F42:F66" si="0">C42*D42*E42</f>
        <v>6400</v>
      </c>
      <c r="G42" s="65" t="s">
        <v>139</v>
      </c>
    </row>
    <row r="43" spans="1:7" s="43" customFormat="1" ht="51">
      <c r="A43" s="44">
        <v>2</v>
      </c>
      <c r="B43" s="62" t="s">
        <v>140</v>
      </c>
      <c r="C43" s="63">
        <v>260</v>
      </c>
      <c r="D43" s="64">
        <v>1</v>
      </c>
      <c r="E43" s="64">
        <v>100</v>
      </c>
      <c r="F43" s="48">
        <f t="shared" si="0"/>
        <v>26000</v>
      </c>
      <c r="G43" s="65" t="s">
        <v>170</v>
      </c>
    </row>
    <row r="44" spans="1:7" s="43" customFormat="1" ht="51">
      <c r="A44" s="44">
        <v>3</v>
      </c>
      <c r="B44" s="62" t="s">
        <v>172</v>
      </c>
      <c r="C44" s="63">
        <v>260</v>
      </c>
      <c r="D44" s="47">
        <v>1</v>
      </c>
      <c r="E44" s="64">
        <v>12</v>
      </c>
      <c r="F44" s="48">
        <f t="shared" si="0"/>
        <v>3120</v>
      </c>
      <c r="G44" s="49" t="s">
        <v>141</v>
      </c>
    </row>
    <row r="45" spans="1:7" s="43" customFormat="1" ht="51">
      <c r="A45" s="44">
        <v>4</v>
      </c>
      <c r="B45" s="62" t="s">
        <v>172</v>
      </c>
      <c r="C45" s="63">
        <v>260</v>
      </c>
      <c r="D45" s="47">
        <v>1</v>
      </c>
      <c r="E45" s="64">
        <v>15</v>
      </c>
      <c r="F45" s="48">
        <f>C45*D45*E45</f>
        <v>3900</v>
      </c>
      <c r="G45" s="49" t="s">
        <v>173</v>
      </c>
    </row>
    <row r="46" spans="1:7" s="43" customFormat="1" ht="39.75" customHeight="1">
      <c r="A46" s="44">
        <v>5</v>
      </c>
      <c r="B46" s="66" t="s">
        <v>174</v>
      </c>
      <c r="C46" s="63">
        <v>2800</v>
      </c>
      <c r="D46" s="47">
        <v>1</v>
      </c>
      <c r="E46" s="64">
        <v>1</v>
      </c>
      <c r="F46" s="48">
        <f>C46*D46*E46</f>
        <v>2800</v>
      </c>
      <c r="G46" s="67" t="s">
        <v>175</v>
      </c>
    </row>
    <row r="47" spans="1:7" s="43" customFormat="1" ht="33.75" customHeight="1">
      <c r="A47" s="44">
        <v>6</v>
      </c>
      <c r="B47" s="62" t="s">
        <v>142</v>
      </c>
      <c r="C47" s="63">
        <v>45</v>
      </c>
      <c r="D47" s="47">
        <v>1</v>
      </c>
      <c r="E47" s="64">
        <v>75</v>
      </c>
      <c r="F47" s="48">
        <f t="shared" si="0"/>
        <v>3375</v>
      </c>
      <c r="G47" s="68" t="s">
        <v>143</v>
      </c>
    </row>
    <row r="48" spans="1:7" s="43" customFormat="1" ht="37.5" customHeight="1">
      <c r="A48" s="44">
        <v>7</v>
      </c>
      <c r="B48" s="69" t="s">
        <v>122</v>
      </c>
      <c r="C48" s="63">
        <v>5000</v>
      </c>
      <c r="D48" s="47">
        <v>2</v>
      </c>
      <c r="E48" s="64">
        <v>2</v>
      </c>
      <c r="F48" s="48">
        <f>C48*D48*E48</f>
        <v>20000</v>
      </c>
      <c r="G48" s="49" t="s">
        <v>144</v>
      </c>
    </row>
    <row r="49" spans="1:7" s="43" customFormat="1" ht="27.75" customHeight="1">
      <c r="A49" s="44">
        <v>8</v>
      </c>
      <c r="B49" s="62" t="s">
        <v>145</v>
      </c>
      <c r="C49" s="63">
        <v>1500</v>
      </c>
      <c r="D49" s="47">
        <v>2</v>
      </c>
      <c r="E49" s="64">
        <v>1</v>
      </c>
      <c r="F49" s="48">
        <f t="shared" si="0"/>
        <v>3000</v>
      </c>
      <c r="G49" s="68" t="s">
        <v>146</v>
      </c>
    </row>
    <row r="50" spans="1:7" ht="27.75" customHeight="1">
      <c r="A50" s="44">
        <v>9</v>
      </c>
      <c r="B50" s="62" t="s">
        <v>147</v>
      </c>
      <c r="C50" s="63">
        <v>2500</v>
      </c>
      <c r="D50" s="47">
        <v>2</v>
      </c>
      <c r="E50" s="64">
        <v>1</v>
      </c>
      <c r="F50" s="48">
        <f t="shared" si="0"/>
        <v>5000</v>
      </c>
      <c r="G50" s="49"/>
    </row>
    <row r="51" spans="1:7" ht="27" customHeight="1">
      <c r="A51" s="44">
        <v>10</v>
      </c>
      <c r="B51" s="62" t="s">
        <v>148</v>
      </c>
      <c r="C51" s="63">
        <v>1500</v>
      </c>
      <c r="D51" s="47">
        <v>2</v>
      </c>
      <c r="E51" s="64">
        <v>1</v>
      </c>
      <c r="F51" s="48">
        <f t="shared" si="0"/>
        <v>3000</v>
      </c>
      <c r="G51" s="68"/>
    </row>
    <row r="52" spans="1:7" s="70" customFormat="1" ht="29.25" customHeight="1">
      <c r="A52" s="44">
        <v>11</v>
      </c>
      <c r="B52" s="71" t="s">
        <v>149</v>
      </c>
      <c r="C52" s="63">
        <v>0</v>
      </c>
      <c r="D52" s="47">
        <v>2</v>
      </c>
      <c r="E52" s="47">
        <v>1</v>
      </c>
      <c r="F52" s="72">
        <f t="shared" si="0"/>
        <v>0</v>
      </c>
      <c r="G52" s="49"/>
    </row>
    <row r="53" spans="1:7" s="43" customFormat="1" ht="28.5" customHeight="1">
      <c r="A53" s="44">
        <v>12</v>
      </c>
      <c r="B53" s="62" t="s">
        <v>150</v>
      </c>
      <c r="C53" s="63">
        <v>1500</v>
      </c>
      <c r="D53" s="47">
        <v>2</v>
      </c>
      <c r="E53" s="64">
        <v>1</v>
      </c>
      <c r="F53" s="48">
        <f t="shared" si="0"/>
        <v>3000</v>
      </c>
      <c r="G53" s="49"/>
    </row>
    <row r="54" spans="1:7" s="43" customFormat="1" ht="26.25" customHeight="1">
      <c r="A54" s="44">
        <v>13</v>
      </c>
      <c r="B54" s="62" t="s">
        <v>151</v>
      </c>
      <c r="C54" s="63">
        <v>300</v>
      </c>
      <c r="D54" s="47">
        <v>2</v>
      </c>
      <c r="E54" s="64">
        <v>8</v>
      </c>
      <c r="F54" s="48">
        <f t="shared" si="0"/>
        <v>4800</v>
      </c>
      <c r="G54" s="49"/>
    </row>
    <row r="55" spans="1:7" s="43" customFormat="1" ht="25.5" customHeight="1">
      <c r="A55" s="44">
        <v>14</v>
      </c>
      <c r="B55" s="62" t="s">
        <v>152</v>
      </c>
      <c r="C55" s="63">
        <v>200</v>
      </c>
      <c r="D55" s="47">
        <v>2</v>
      </c>
      <c r="E55" s="64">
        <v>30</v>
      </c>
      <c r="F55" s="48">
        <f t="shared" si="0"/>
        <v>12000</v>
      </c>
      <c r="G55" s="49"/>
    </row>
    <row r="56" spans="1:7" s="43" customFormat="1" ht="25.5">
      <c r="A56" s="44">
        <v>15</v>
      </c>
      <c r="B56" s="62" t="s">
        <v>153</v>
      </c>
      <c r="C56" s="63">
        <v>600</v>
      </c>
      <c r="D56" s="47">
        <v>2</v>
      </c>
      <c r="E56" s="64">
        <v>1</v>
      </c>
      <c r="F56" s="48">
        <f t="shared" si="0"/>
        <v>1200</v>
      </c>
      <c r="G56" s="49"/>
    </row>
    <row r="57" spans="1:7" s="43" customFormat="1" ht="30.75" customHeight="1">
      <c r="A57" s="44">
        <v>16</v>
      </c>
      <c r="B57" s="62" t="s">
        <v>154</v>
      </c>
      <c r="C57" s="63">
        <v>600</v>
      </c>
      <c r="D57" s="47">
        <v>2</v>
      </c>
      <c r="E57" s="64">
        <v>1</v>
      </c>
      <c r="F57" s="48">
        <f t="shared" si="0"/>
        <v>1200</v>
      </c>
      <c r="G57" s="49"/>
    </row>
    <row r="58" spans="1:7" s="43" customFormat="1" ht="20.25" customHeight="1">
      <c r="A58" s="44">
        <v>17</v>
      </c>
      <c r="B58" s="62" t="s">
        <v>155</v>
      </c>
      <c r="C58" s="63">
        <v>75</v>
      </c>
      <c r="D58" s="47">
        <v>2</v>
      </c>
      <c r="E58" s="64">
        <v>30</v>
      </c>
      <c r="F58" s="48">
        <f t="shared" si="0"/>
        <v>4500</v>
      </c>
      <c r="G58" s="49"/>
    </row>
    <row r="59" spans="1:7" ht="20.25" customHeight="1">
      <c r="A59" s="44">
        <v>18</v>
      </c>
      <c r="B59" s="73" t="s">
        <v>100</v>
      </c>
      <c r="C59" s="63">
        <v>1200</v>
      </c>
      <c r="D59" s="47">
        <v>2</v>
      </c>
      <c r="E59" s="64">
        <v>4</v>
      </c>
      <c r="F59" s="48">
        <f t="shared" si="0"/>
        <v>9600</v>
      </c>
      <c r="G59" s="49"/>
    </row>
    <row r="60" spans="1:7" ht="20.25" customHeight="1">
      <c r="A60" s="44">
        <v>19</v>
      </c>
      <c r="B60" s="73" t="s">
        <v>123</v>
      </c>
      <c r="C60" s="63">
        <v>0</v>
      </c>
      <c r="D60" s="47">
        <v>2</v>
      </c>
      <c r="E60" s="64">
        <v>0</v>
      </c>
      <c r="F60" s="48">
        <f>C60*D60*E60</f>
        <v>0</v>
      </c>
      <c r="G60" s="49"/>
    </row>
    <row r="61" spans="1:7" ht="16.5">
      <c r="A61" s="44">
        <v>20</v>
      </c>
      <c r="B61" s="74" t="s">
        <v>101</v>
      </c>
      <c r="C61" s="63">
        <v>800</v>
      </c>
      <c r="D61" s="47">
        <v>2</v>
      </c>
      <c r="E61" s="64">
        <v>2</v>
      </c>
      <c r="F61" s="48">
        <f t="shared" si="0"/>
        <v>3200</v>
      </c>
      <c r="G61" s="49"/>
    </row>
    <row r="62" spans="1:7" ht="31.5" customHeight="1">
      <c r="A62" s="44">
        <v>21</v>
      </c>
      <c r="B62" s="74" t="s">
        <v>102</v>
      </c>
      <c r="C62" s="63">
        <v>600</v>
      </c>
      <c r="D62" s="47">
        <v>2</v>
      </c>
      <c r="E62" s="64">
        <v>6</v>
      </c>
      <c r="F62" s="48">
        <f t="shared" si="0"/>
        <v>7200</v>
      </c>
      <c r="G62" s="49"/>
    </row>
    <row r="63" spans="1:7" s="43" customFormat="1" ht="16.5">
      <c r="A63" s="44">
        <v>22</v>
      </c>
      <c r="B63" s="74" t="s">
        <v>103</v>
      </c>
      <c r="C63" s="63">
        <v>600</v>
      </c>
      <c r="D63" s="47">
        <v>2</v>
      </c>
      <c r="E63" s="64">
        <v>2</v>
      </c>
      <c r="F63" s="48">
        <f t="shared" si="0"/>
        <v>2400</v>
      </c>
      <c r="G63" s="49"/>
    </row>
    <row r="64" spans="1:7" s="43" customFormat="1" ht="16.5">
      <c r="A64" s="44">
        <v>23</v>
      </c>
      <c r="B64" s="74" t="s">
        <v>104</v>
      </c>
      <c r="C64" s="63">
        <v>200</v>
      </c>
      <c r="D64" s="47">
        <v>2</v>
      </c>
      <c r="E64" s="64">
        <v>5</v>
      </c>
      <c r="F64" s="48">
        <f t="shared" si="0"/>
        <v>2000</v>
      </c>
      <c r="G64" s="49"/>
    </row>
    <row r="65" spans="1:7" s="43" customFormat="1" ht="16.5">
      <c r="A65" s="44">
        <v>24</v>
      </c>
      <c r="B65" s="74" t="s">
        <v>105</v>
      </c>
      <c r="C65" s="63">
        <v>1500</v>
      </c>
      <c r="D65" s="47">
        <v>2</v>
      </c>
      <c r="E65" s="64">
        <v>1</v>
      </c>
      <c r="F65" s="48">
        <f t="shared" si="0"/>
        <v>3000</v>
      </c>
      <c r="G65" s="49"/>
    </row>
    <row r="66" spans="1:7" s="43" customFormat="1" ht="16.5">
      <c r="A66" s="44">
        <v>25</v>
      </c>
      <c r="B66" s="73" t="s">
        <v>106</v>
      </c>
      <c r="C66" s="63">
        <v>500</v>
      </c>
      <c r="D66" s="47">
        <v>2</v>
      </c>
      <c r="E66" s="64">
        <v>1</v>
      </c>
      <c r="F66" s="48">
        <f t="shared" si="0"/>
        <v>1000</v>
      </c>
      <c r="G66" s="49"/>
    </row>
    <row r="67" spans="1:7" s="43" customFormat="1" ht="27.75" customHeight="1">
      <c r="A67" s="44">
        <v>26</v>
      </c>
      <c r="B67" s="75" t="s">
        <v>107</v>
      </c>
      <c r="C67" s="76">
        <v>3500</v>
      </c>
      <c r="D67" s="77">
        <v>2</v>
      </c>
      <c r="E67" s="77">
        <v>1</v>
      </c>
      <c r="F67" s="78">
        <f>C67*D67*E67</f>
        <v>7000</v>
      </c>
      <c r="G67" s="49"/>
    </row>
    <row r="68" spans="1:7" s="43" customFormat="1" ht="28.5" customHeight="1">
      <c r="A68" s="44">
        <v>27</v>
      </c>
      <c r="B68" s="75" t="s">
        <v>108</v>
      </c>
      <c r="C68" s="76">
        <v>300</v>
      </c>
      <c r="D68" s="77">
        <v>2</v>
      </c>
      <c r="E68" s="77">
        <v>15</v>
      </c>
      <c r="F68" s="78">
        <f>C68*D68*E68</f>
        <v>9000</v>
      </c>
      <c r="G68" s="79"/>
    </row>
    <row r="69" spans="1:7" s="43" customFormat="1" ht="24.75" customHeight="1">
      <c r="A69" s="44">
        <v>28</v>
      </c>
      <c r="B69" s="69" t="s">
        <v>128</v>
      </c>
      <c r="C69" s="76">
        <v>1000</v>
      </c>
      <c r="D69" s="77">
        <v>3</v>
      </c>
      <c r="E69" s="77">
        <v>4</v>
      </c>
      <c r="F69" s="78">
        <f>C69*D69*E69</f>
        <v>12000</v>
      </c>
      <c r="G69" s="79" t="s">
        <v>166</v>
      </c>
    </row>
    <row r="70" spans="1:7" s="43" customFormat="1" ht="20.25" customHeight="1">
      <c r="A70" s="44">
        <v>29</v>
      </c>
      <c r="B70" s="80" t="s">
        <v>168</v>
      </c>
      <c r="C70" s="76">
        <v>300</v>
      </c>
      <c r="D70" s="77">
        <v>1</v>
      </c>
      <c r="E70" s="77">
        <v>22</v>
      </c>
      <c r="F70" s="78">
        <f>C70*D70*E70</f>
        <v>6600</v>
      </c>
      <c r="G70" s="81" t="s">
        <v>169</v>
      </c>
    </row>
    <row r="71" spans="1:7" ht="24.75" customHeight="1">
      <c r="A71" s="197" t="s">
        <v>72</v>
      </c>
      <c r="B71" s="198"/>
      <c r="C71" s="198"/>
      <c r="D71" s="198"/>
      <c r="E71" s="198"/>
      <c r="F71" s="50">
        <f>SUM(F42:F70)</f>
        <v>166295</v>
      </c>
      <c r="G71" s="51"/>
    </row>
    <row r="72" spans="1:7">
      <c r="A72" s="206"/>
      <c r="B72" s="204"/>
      <c r="C72" s="204"/>
      <c r="D72" s="204"/>
      <c r="E72" s="204"/>
      <c r="F72" s="204"/>
      <c r="G72" s="205"/>
    </row>
    <row r="73" spans="1:7" ht="36" customHeight="1">
      <c r="A73" s="27" t="s">
        <v>73</v>
      </c>
      <c r="B73" s="41" t="s">
        <v>50</v>
      </c>
      <c r="C73" s="28" t="s">
        <v>64</v>
      </c>
      <c r="D73" s="42" t="s">
        <v>65</v>
      </c>
      <c r="E73" s="42" t="s">
        <v>66</v>
      </c>
      <c r="F73" s="28" t="s">
        <v>67</v>
      </c>
      <c r="G73" s="29" t="s">
        <v>53</v>
      </c>
    </row>
    <row r="74" spans="1:7" ht="30" customHeight="1">
      <c r="A74" s="82">
        <v>1</v>
      </c>
      <c r="B74" s="83" t="s">
        <v>85</v>
      </c>
      <c r="C74" s="76">
        <v>3000</v>
      </c>
      <c r="D74" s="84">
        <v>2</v>
      </c>
      <c r="E74" s="85">
        <v>2</v>
      </c>
      <c r="F74" s="78">
        <f>C74*D74*E74</f>
        <v>12000</v>
      </c>
      <c r="G74" s="86" t="s">
        <v>176</v>
      </c>
    </row>
    <row r="75" spans="1:7" ht="30" customHeight="1">
      <c r="A75" s="82">
        <v>2</v>
      </c>
      <c r="B75" s="83" t="s">
        <v>86</v>
      </c>
      <c r="C75" s="76">
        <v>3000</v>
      </c>
      <c r="D75" s="84">
        <v>2</v>
      </c>
      <c r="E75" s="84">
        <v>2.5</v>
      </c>
      <c r="F75" s="78">
        <f>C75*D75*E75</f>
        <v>15000</v>
      </c>
      <c r="G75" s="86" t="s">
        <v>177</v>
      </c>
    </row>
    <row r="76" spans="1:7" ht="30" customHeight="1">
      <c r="A76" s="87">
        <v>3</v>
      </c>
      <c r="B76" s="88" t="s">
        <v>127</v>
      </c>
      <c r="C76" s="89">
        <v>10</v>
      </c>
      <c r="D76" s="85">
        <v>1</v>
      </c>
      <c r="E76" s="85">
        <v>300</v>
      </c>
      <c r="F76" s="90">
        <f>C76*D76*E76</f>
        <v>3000</v>
      </c>
      <c r="G76" s="91" t="s">
        <v>135</v>
      </c>
    </row>
    <row r="77" spans="1:7" ht="30" customHeight="1">
      <c r="A77" s="82">
        <v>4</v>
      </c>
      <c r="B77" s="92" t="s">
        <v>136</v>
      </c>
      <c r="C77" s="76">
        <v>8000</v>
      </c>
      <c r="D77" s="54">
        <v>1</v>
      </c>
      <c r="E77" s="54">
        <v>1</v>
      </c>
      <c r="F77" s="78">
        <f>C77*D77*E77</f>
        <v>8000</v>
      </c>
      <c r="G77" s="93" t="s">
        <v>119</v>
      </c>
    </row>
    <row r="78" spans="1:7" ht="34.5" customHeight="1">
      <c r="A78" s="199" t="s">
        <v>74</v>
      </c>
      <c r="B78" s="200"/>
      <c r="C78" s="200"/>
      <c r="D78" s="200"/>
      <c r="E78" s="201"/>
      <c r="F78" s="50">
        <f>SUM(F74:F77)</f>
        <v>38000</v>
      </c>
      <c r="G78" s="51"/>
    </row>
    <row r="79" spans="1:7">
      <c r="A79" s="189"/>
      <c r="B79" s="190"/>
      <c r="C79" s="190"/>
      <c r="D79" s="190"/>
      <c r="E79" s="190"/>
      <c r="F79" s="190"/>
      <c r="G79" s="191"/>
    </row>
    <row r="80" spans="1:7" ht="46.5" customHeight="1">
      <c r="A80" s="27" t="s">
        <v>75</v>
      </c>
      <c r="B80" s="41" t="s">
        <v>50</v>
      </c>
      <c r="C80" s="28" t="s">
        <v>64</v>
      </c>
      <c r="D80" s="42" t="s">
        <v>65</v>
      </c>
      <c r="E80" s="42" t="s">
        <v>66</v>
      </c>
      <c r="F80" s="28" t="s">
        <v>67</v>
      </c>
      <c r="G80" s="29" t="s">
        <v>53</v>
      </c>
    </row>
    <row r="81" spans="1:7" s="43" customFormat="1" ht="25.5">
      <c r="A81" s="94">
        <v>1</v>
      </c>
      <c r="B81" s="95" t="s">
        <v>137</v>
      </c>
      <c r="C81" s="96">
        <v>25</v>
      </c>
      <c r="D81" s="54">
        <v>1</v>
      </c>
      <c r="E81" s="54">
        <v>285</v>
      </c>
      <c r="F81" s="78">
        <f t="shared" ref="F81:F89" si="1">C81*D81*E81</f>
        <v>7125</v>
      </c>
      <c r="G81" s="97" t="s">
        <v>178</v>
      </c>
    </row>
    <row r="82" spans="1:7" s="43" customFormat="1" ht="25.5" customHeight="1">
      <c r="A82" s="94">
        <v>2</v>
      </c>
      <c r="B82" s="95" t="s">
        <v>117</v>
      </c>
      <c r="C82" s="96">
        <v>0</v>
      </c>
      <c r="D82" s="54">
        <v>1</v>
      </c>
      <c r="E82" s="54">
        <v>0</v>
      </c>
      <c r="F82" s="78">
        <f t="shared" si="1"/>
        <v>0</v>
      </c>
      <c r="G82" s="97"/>
    </row>
    <row r="83" spans="1:7" s="43" customFormat="1" ht="30.75" customHeight="1">
      <c r="A83" s="94">
        <v>3</v>
      </c>
      <c r="B83" s="45" t="s">
        <v>109</v>
      </c>
      <c r="C83" s="63">
        <v>20</v>
      </c>
      <c r="D83" s="47">
        <v>1</v>
      </c>
      <c r="E83" s="64">
        <v>50</v>
      </c>
      <c r="F83" s="78">
        <f t="shared" si="1"/>
        <v>1000</v>
      </c>
      <c r="G83" s="49" t="s">
        <v>110</v>
      </c>
    </row>
    <row r="84" spans="1:7" s="43" customFormat="1" ht="31.5" customHeight="1">
      <c r="A84" s="94">
        <v>4</v>
      </c>
      <c r="B84" s="45" t="s">
        <v>111</v>
      </c>
      <c r="C84" s="63">
        <v>450</v>
      </c>
      <c r="D84" s="47">
        <v>2</v>
      </c>
      <c r="E84" s="64">
        <v>1</v>
      </c>
      <c r="F84" s="78">
        <f t="shared" si="1"/>
        <v>900</v>
      </c>
      <c r="G84" s="49" t="s">
        <v>112</v>
      </c>
    </row>
    <row r="85" spans="1:7" s="43" customFormat="1" ht="31.5" customHeight="1">
      <c r="A85" s="94">
        <v>5</v>
      </c>
      <c r="B85" s="45" t="s">
        <v>113</v>
      </c>
      <c r="C85" s="63">
        <v>450</v>
      </c>
      <c r="D85" s="47">
        <v>2</v>
      </c>
      <c r="E85" s="64">
        <v>1</v>
      </c>
      <c r="F85" s="78">
        <f t="shared" si="1"/>
        <v>900</v>
      </c>
      <c r="G85" s="49" t="s">
        <v>112</v>
      </c>
    </row>
    <row r="86" spans="1:7" s="43" customFormat="1" ht="24" customHeight="1">
      <c r="A86" s="94">
        <v>6</v>
      </c>
      <c r="B86" s="45" t="s">
        <v>114</v>
      </c>
      <c r="C86" s="63">
        <v>50</v>
      </c>
      <c r="D86" s="47">
        <v>1</v>
      </c>
      <c r="E86" s="64">
        <v>5</v>
      </c>
      <c r="F86" s="78">
        <f t="shared" si="1"/>
        <v>250</v>
      </c>
      <c r="G86" s="49" t="s">
        <v>120</v>
      </c>
    </row>
    <row r="87" spans="1:7" s="43" customFormat="1" ht="32.25" customHeight="1">
      <c r="A87" s="94">
        <v>7</v>
      </c>
      <c r="B87" s="45" t="s">
        <v>115</v>
      </c>
      <c r="C87" s="63">
        <v>60</v>
      </c>
      <c r="D87" s="47">
        <v>1</v>
      </c>
      <c r="E87" s="64">
        <v>6</v>
      </c>
      <c r="F87" s="78">
        <f t="shared" si="1"/>
        <v>360</v>
      </c>
      <c r="G87" s="49" t="s">
        <v>121</v>
      </c>
    </row>
    <row r="88" spans="1:7" s="43" customFormat="1" ht="30" customHeight="1">
      <c r="A88" s="94">
        <v>8</v>
      </c>
      <c r="B88" s="45" t="s">
        <v>161</v>
      </c>
      <c r="C88" s="63">
        <v>4000</v>
      </c>
      <c r="D88" s="47">
        <v>1</v>
      </c>
      <c r="E88" s="64">
        <v>1</v>
      </c>
      <c r="F88" s="78">
        <f t="shared" si="1"/>
        <v>4000</v>
      </c>
      <c r="G88" s="49" t="s">
        <v>162</v>
      </c>
    </row>
    <row r="89" spans="1:7" s="43" customFormat="1" ht="30" customHeight="1">
      <c r="A89" s="94">
        <v>9</v>
      </c>
      <c r="B89" s="45" t="s">
        <v>163</v>
      </c>
      <c r="C89" s="63">
        <v>60</v>
      </c>
      <c r="D89" s="47">
        <v>1</v>
      </c>
      <c r="E89" s="64">
        <v>1</v>
      </c>
      <c r="F89" s="78">
        <f t="shared" si="1"/>
        <v>60</v>
      </c>
      <c r="G89" s="98" t="s">
        <v>164</v>
      </c>
    </row>
    <row r="90" spans="1:7" ht="24.75" customHeight="1">
      <c r="A90" s="199" t="s">
        <v>76</v>
      </c>
      <c r="B90" s="200"/>
      <c r="C90" s="200"/>
      <c r="D90" s="200"/>
      <c r="E90" s="201"/>
      <c r="F90" s="50">
        <f>SUM(F81:F89)</f>
        <v>14595</v>
      </c>
      <c r="G90" s="51"/>
    </row>
    <row r="91" spans="1:7" ht="24.75" customHeight="1">
      <c r="A91" s="189"/>
      <c r="B91" s="190"/>
      <c r="C91" s="190"/>
      <c r="D91" s="190"/>
      <c r="E91" s="190"/>
      <c r="F91" s="190"/>
      <c r="G91" s="191"/>
    </row>
    <row r="92" spans="1:7" ht="25.5">
      <c r="A92" s="27" t="s">
        <v>77</v>
      </c>
      <c r="B92" s="41" t="s">
        <v>50</v>
      </c>
      <c r="C92" s="28" t="s">
        <v>64</v>
      </c>
      <c r="D92" s="42" t="s">
        <v>65</v>
      </c>
      <c r="E92" s="42" t="s">
        <v>66</v>
      </c>
      <c r="F92" s="28" t="s">
        <v>67</v>
      </c>
      <c r="G92" s="29" t="s">
        <v>53</v>
      </c>
    </row>
    <row r="93" spans="1:7" ht="27.75" customHeight="1">
      <c r="A93" s="82">
        <v>1</v>
      </c>
      <c r="B93" s="99" t="s">
        <v>87</v>
      </c>
      <c r="C93" s="100">
        <f>(F26+F31+F39++F71+F78+F90+F101)</f>
        <v>598240</v>
      </c>
      <c r="D93" s="84">
        <v>1</v>
      </c>
      <c r="E93" s="84">
        <v>0.1</v>
      </c>
      <c r="F93" s="101">
        <f>C93*D93*E93</f>
        <v>59824</v>
      </c>
      <c r="G93" s="102" t="s">
        <v>88</v>
      </c>
    </row>
    <row r="94" spans="1:7" ht="24.75" customHeight="1">
      <c r="A94" s="199" t="s">
        <v>78</v>
      </c>
      <c r="B94" s="200"/>
      <c r="C94" s="200"/>
      <c r="D94" s="200"/>
      <c r="E94" s="201"/>
      <c r="F94" s="50">
        <f>SUM(F92:F93)</f>
        <v>59824</v>
      </c>
      <c r="G94" s="51"/>
    </row>
    <row r="95" spans="1:7">
      <c r="A95" s="206"/>
      <c r="B95" s="204"/>
      <c r="C95" s="204"/>
      <c r="D95" s="204"/>
      <c r="E95" s="204"/>
      <c r="F95" s="204"/>
      <c r="G95" s="205"/>
    </row>
    <row r="96" spans="1:7" ht="36.75" customHeight="1">
      <c r="A96" s="27" t="s">
        <v>79</v>
      </c>
      <c r="B96" s="41" t="s">
        <v>50</v>
      </c>
      <c r="C96" s="28" t="s">
        <v>64</v>
      </c>
      <c r="D96" s="42" t="s">
        <v>65</v>
      </c>
      <c r="E96" s="42" t="s">
        <v>66</v>
      </c>
      <c r="F96" s="28" t="s">
        <v>67</v>
      </c>
      <c r="G96" s="29" t="s">
        <v>89</v>
      </c>
    </row>
    <row r="97" spans="1:7" s="43" customFormat="1" ht="44.25" customHeight="1">
      <c r="A97" s="54">
        <v>1</v>
      </c>
      <c r="B97" s="103" t="s">
        <v>129</v>
      </c>
      <c r="C97" s="96">
        <v>1000</v>
      </c>
      <c r="D97" s="54">
        <v>1</v>
      </c>
      <c r="E97" s="54">
        <v>4</v>
      </c>
      <c r="F97" s="72">
        <f>C97*D97*E97</f>
        <v>4000</v>
      </c>
      <c r="G97" s="104" t="s">
        <v>130</v>
      </c>
    </row>
    <row r="98" spans="1:7" s="43" customFormat="1" ht="43.5" customHeight="1">
      <c r="A98" s="54">
        <v>2</v>
      </c>
      <c r="B98" s="103" t="s">
        <v>129</v>
      </c>
      <c r="C98" s="96">
        <v>600</v>
      </c>
      <c r="D98" s="54">
        <v>2</v>
      </c>
      <c r="E98" s="54">
        <v>3</v>
      </c>
      <c r="F98" s="72">
        <f>C98*D98*E98</f>
        <v>3600</v>
      </c>
      <c r="G98" s="104" t="s">
        <v>131</v>
      </c>
    </row>
    <row r="99" spans="1:7" s="43" customFormat="1" ht="24.75">
      <c r="A99" s="54">
        <v>3</v>
      </c>
      <c r="B99" s="103" t="s">
        <v>132</v>
      </c>
      <c r="C99" s="96">
        <v>300</v>
      </c>
      <c r="D99" s="54">
        <v>10</v>
      </c>
      <c r="E99" s="54">
        <v>4</v>
      </c>
      <c r="F99" s="72">
        <f>C99*D99*E99</f>
        <v>12000</v>
      </c>
      <c r="G99" s="104" t="s">
        <v>133</v>
      </c>
    </row>
    <row r="100" spans="1:7" s="43" customFormat="1" ht="26.25" customHeight="1">
      <c r="A100" s="85">
        <v>4</v>
      </c>
      <c r="B100" s="105" t="s">
        <v>159</v>
      </c>
      <c r="C100" s="46">
        <v>3400</v>
      </c>
      <c r="D100" s="85">
        <v>1</v>
      </c>
      <c r="E100" s="85">
        <v>1</v>
      </c>
      <c r="F100" s="106">
        <f>C100*D100*E100</f>
        <v>3400</v>
      </c>
      <c r="G100" s="107" t="s">
        <v>160</v>
      </c>
    </row>
    <row r="101" spans="1:7" ht="24.75" customHeight="1">
      <c r="A101" s="199" t="s">
        <v>80</v>
      </c>
      <c r="B101" s="200"/>
      <c r="C101" s="200"/>
      <c r="D101" s="200"/>
      <c r="E101" s="201"/>
      <c r="F101" s="50">
        <f>SUM(F97:F100)</f>
        <v>23000</v>
      </c>
      <c r="G101" s="51"/>
    </row>
    <row r="102" spans="1:7">
      <c r="A102" s="206"/>
      <c r="B102" s="204"/>
      <c r="C102" s="204"/>
      <c r="D102" s="204"/>
      <c r="E102" s="204"/>
      <c r="F102" s="204"/>
      <c r="G102" s="205"/>
    </row>
    <row r="103" spans="1:7" ht="45.75" customHeight="1">
      <c r="A103" s="27" t="s">
        <v>81</v>
      </c>
      <c r="B103" s="41" t="s">
        <v>50</v>
      </c>
      <c r="C103" s="28" t="s">
        <v>64</v>
      </c>
      <c r="D103" s="42" t="s">
        <v>65</v>
      </c>
      <c r="E103" s="42" t="s">
        <v>66</v>
      </c>
      <c r="F103" s="28" t="s">
        <v>67</v>
      </c>
      <c r="G103" s="29" t="s">
        <v>53</v>
      </c>
    </row>
    <row r="104" spans="1:7" ht="30.75" customHeight="1">
      <c r="A104" s="82">
        <v>1</v>
      </c>
      <c r="B104" s="99" t="s">
        <v>90</v>
      </c>
      <c r="C104" s="100">
        <v>0</v>
      </c>
      <c r="D104" s="84">
        <v>1</v>
      </c>
      <c r="E104" s="84">
        <v>1</v>
      </c>
      <c r="F104" s="101">
        <f>C104*D104*E104</f>
        <v>0</v>
      </c>
      <c r="G104" s="102"/>
    </row>
    <row r="105" spans="1:7" ht="24.75" customHeight="1">
      <c r="A105" s="207" t="s">
        <v>82</v>
      </c>
      <c r="B105" s="208"/>
      <c r="C105" s="208"/>
      <c r="D105" s="208"/>
      <c r="E105" s="209"/>
      <c r="F105" s="108">
        <f>SUM(F103:F104)</f>
        <v>0</v>
      </c>
      <c r="G105" s="109"/>
    </row>
  </sheetData>
  <mergeCells count="41">
    <mergeCell ref="A105:E105"/>
    <mergeCell ref="A90:E90"/>
    <mergeCell ref="A94:E94"/>
    <mergeCell ref="A95:G95"/>
    <mergeCell ref="A102:G102"/>
    <mergeCell ref="A101:E101"/>
    <mergeCell ref="A91:G91"/>
    <mergeCell ref="D19:E19"/>
    <mergeCell ref="A72:G72"/>
    <mergeCell ref="A26:E26"/>
    <mergeCell ref="A31:E31"/>
    <mergeCell ref="A40:G40"/>
    <mergeCell ref="A39:E39"/>
    <mergeCell ref="A79:G79"/>
    <mergeCell ref="D10:E10"/>
    <mergeCell ref="B11:C11"/>
    <mergeCell ref="A20:C20"/>
    <mergeCell ref="B18:C18"/>
    <mergeCell ref="B17:C17"/>
    <mergeCell ref="D16:E16"/>
    <mergeCell ref="D17:E17"/>
    <mergeCell ref="D20:E20"/>
    <mergeCell ref="B16:C16"/>
    <mergeCell ref="A71:E71"/>
    <mergeCell ref="A78:E78"/>
    <mergeCell ref="B14:C14"/>
    <mergeCell ref="A32:G32"/>
    <mergeCell ref="D18:E18"/>
    <mergeCell ref="B19:C19"/>
    <mergeCell ref="A1:G1"/>
    <mergeCell ref="B15:C15"/>
    <mergeCell ref="B6:F6"/>
    <mergeCell ref="D15:E15"/>
    <mergeCell ref="B7:G7"/>
    <mergeCell ref="D14:E14"/>
    <mergeCell ref="B10:C10"/>
    <mergeCell ref="D11:E11"/>
    <mergeCell ref="B12:C12"/>
    <mergeCell ref="B13:C13"/>
    <mergeCell ref="D13:E13"/>
    <mergeCell ref="D12:E12"/>
  </mergeCells>
  <phoneticPr fontId="46" type="noConversion"/>
  <pageMargins left="0.7" right="0.7" top="0.75" bottom="0.75" header="0.3" footer="0.3"/>
  <pageSetup paperSize="9" scale="6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topLeftCell="A4" workbookViewId="0">
      <selection activeCell="J17" sqref="J17"/>
    </sheetView>
  </sheetViews>
  <sheetFormatPr defaultRowHeight="13.5"/>
  <sheetData>
    <row r="1" spans="1:5">
      <c r="A1" s="210"/>
      <c r="B1" s="110" t="s">
        <v>7</v>
      </c>
      <c r="C1" s="210"/>
    </row>
    <row r="2" spans="1:5">
      <c r="A2" s="211"/>
      <c r="B2" s="111" t="s">
        <v>8</v>
      </c>
      <c r="C2" s="211"/>
    </row>
    <row r="3" spans="1:5" ht="25.5">
      <c r="A3" s="212" t="s">
        <v>9</v>
      </c>
      <c r="B3" s="112" t="s">
        <v>10</v>
      </c>
      <c r="C3" s="216"/>
      <c r="E3" t="s">
        <v>40</v>
      </c>
    </row>
    <row r="4" spans="1:5">
      <c r="A4" s="213"/>
      <c r="B4" s="113" t="s">
        <v>11</v>
      </c>
      <c r="C4" s="217"/>
    </row>
    <row r="5" spans="1:5" ht="25.5">
      <c r="A5" s="212" t="s">
        <v>12</v>
      </c>
      <c r="B5" s="112" t="s">
        <v>13</v>
      </c>
      <c r="C5" s="218" t="s">
        <v>15</v>
      </c>
      <c r="E5" t="s">
        <v>41</v>
      </c>
    </row>
    <row r="6" spans="1:5">
      <c r="A6" s="213"/>
      <c r="B6" s="113" t="s">
        <v>14</v>
      </c>
      <c r="C6" s="219"/>
    </row>
    <row r="7" spans="1:5" ht="25.5">
      <c r="A7" s="212" t="s">
        <v>16</v>
      </c>
      <c r="B7" s="112" t="s">
        <v>17</v>
      </c>
      <c r="C7" s="218" t="s">
        <v>19</v>
      </c>
      <c r="E7" t="s">
        <v>42</v>
      </c>
    </row>
    <row r="8" spans="1:5">
      <c r="A8" s="213"/>
      <c r="B8" s="113" t="s">
        <v>18</v>
      </c>
      <c r="C8" s="219"/>
    </row>
    <row r="9" spans="1:5" ht="33.75" customHeight="1">
      <c r="A9" s="212" t="s">
        <v>20</v>
      </c>
      <c r="B9" s="114" t="s">
        <v>21</v>
      </c>
      <c r="C9" s="218" t="s">
        <v>23</v>
      </c>
      <c r="E9" t="s">
        <v>43</v>
      </c>
    </row>
    <row r="10" spans="1:5">
      <c r="A10" s="213"/>
      <c r="B10" s="113" t="s">
        <v>22</v>
      </c>
      <c r="C10" s="219"/>
    </row>
    <row r="11" spans="1:5" ht="21.75" customHeight="1">
      <c r="A11" s="212" t="s">
        <v>24</v>
      </c>
      <c r="B11" s="112" t="s">
        <v>25</v>
      </c>
      <c r="C11" s="218" t="s">
        <v>27</v>
      </c>
      <c r="E11" t="s">
        <v>44</v>
      </c>
    </row>
    <row r="12" spans="1:5">
      <c r="A12" s="213"/>
      <c r="B12" s="113" t="s">
        <v>26</v>
      </c>
      <c r="C12" s="219"/>
    </row>
    <row r="13" spans="1:5">
      <c r="A13" s="212" t="s">
        <v>28</v>
      </c>
      <c r="B13" s="112" t="s">
        <v>29</v>
      </c>
      <c r="C13" s="218" t="s">
        <v>31</v>
      </c>
      <c r="E13" t="s">
        <v>45</v>
      </c>
    </row>
    <row r="14" spans="1:5">
      <c r="A14" s="213"/>
      <c r="B14" s="113" t="s">
        <v>30</v>
      </c>
      <c r="C14" s="219"/>
    </row>
    <row r="15" spans="1:5" ht="25.5">
      <c r="A15" s="212" t="s">
        <v>32</v>
      </c>
      <c r="B15" s="112" t="s">
        <v>33</v>
      </c>
      <c r="C15" s="216"/>
      <c r="E15" t="s">
        <v>46</v>
      </c>
    </row>
    <row r="16" spans="1:5">
      <c r="A16" s="213"/>
      <c r="B16" s="113" t="s">
        <v>34</v>
      </c>
      <c r="C16" s="217"/>
    </row>
    <row r="17" spans="1:5" ht="38.25">
      <c r="A17" s="212" t="s">
        <v>35</v>
      </c>
      <c r="B17" s="115" t="s">
        <v>1</v>
      </c>
      <c r="C17" s="214"/>
      <c r="E17" t="s">
        <v>47</v>
      </c>
    </row>
    <row r="18" spans="1:5">
      <c r="A18" s="213"/>
      <c r="B18" s="116" t="s">
        <v>36</v>
      </c>
      <c r="C18" s="215"/>
    </row>
    <row r="19" spans="1:5" ht="25.5">
      <c r="A19" s="212" t="s">
        <v>37</v>
      </c>
      <c r="B19" s="115" t="s">
        <v>38</v>
      </c>
      <c r="C19" s="214"/>
    </row>
    <row r="20" spans="1:5">
      <c r="A20" s="213"/>
      <c r="B20" s="116" t="s">
        <v>39</v>
      </c>
      <c r="C20" s="215"/>
    </row>
  </sheetData>
  <mergeCells count="20">
    <mergeCell ref="A19:A20"/>
    <mergeCell ref="C19:C20"/>
    <mergeCell ref="A15:A16"/>
    <mergeCell ref="C5:C6"/>
    <mergeCell ref="A11:A12"/>
    <mergeCell ref="C11:C12"/>
    <mergeCell ref="A9:A10"/>
    <mergeCell ref="C9:C10"/>
    <mergeCell ref="A17:A18"/>
    <mergeCell ref="C15:C16"/>
    <mergeCell ref="C1:C2"/>
    <mergeCell ref="A13:A14"/>
    <mergeCell ref="C17:C18"/>
    <mergeCell ref="A3:A4"/>
    <mergeCell ref="C3:C4"/>
    <mergeCell ref="A1:A2"/>
    <mergeCell ref="C7:C8"/>
    <mergeCell ref="A5:A6"/>
    <mergeCell ref="A7:A8"/>
    <mergeCell ref="C13:C14"/>
  </mergeCells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45"/>
  <sheetViews>
    <sheetView tabSelected="1" view="pageBreakPreview" zoomScaleNormal="34" workbookViewId="0">
      <selection activeCell="B6" sqref="B6:F6"/>
    </sheetView>
  </sheetViews>
  <sheetFormatPr defaultColWidth="11" defaultRowHeight="32.25" customHeight="1"/>
  <cols>
    <col min="1" max="1" width="15.5" style="117" customWidth="1"/>
    <col min="2" max="2" width="38.625" style="118" customWidth="1"/>
    <col min="3" max="3" width="13.375" style="2" customWidth="1"/>
    <col min="4" max="4" width="8.5" style="117" customWidth="1"/>
    <col min="5" max="5" width="5.5" style="117" customWidth="1"/>
    <col min="6" max="6" width="13" style="3" customWidth="1"/>
    <col min="7" max="7" width="54.375" style="1" customWidth="1"/>
    <col min="8" max="16384" width="11" style="1"/>
  </cols>
  <sheetData>
    <row r="1" spans="1:7" ht="32.25" customHeight="1">
      <c r="A1" s="220" t="s">
        <v>0</v>
      </c>
      <c r="B1" s="221"/>
      <c r="C1" s="221"/>
      <c r="D1" s="221"/>
      <c r="E1" s="221"/>
      <c r="F1" s="221"/>
      <c r="G1" s="222"/>
    </row>
    <row r="2" spans="1:7" ht="20.25">
      <c r="A2" s="119"/>
      <c r="B2" s="120"/>
      <c r="C2" s="121"/>
      <c r="D2" s="122"/>
      <c r="E2" s="122"/>
      <c r="F2" s="123"/>
      <c r="G2" s="124"/>
    </row>
    <row r="3" spans="1:7" ht="14.25">
      <c r="A3" s="125"/>
      <c r="B3" s="126" t="s">
        <v>181</v>
      </c>
      <c r="C3" s="11"/>
      <c r="D3" s="127"/>
      <c r="E3" s="128"/>
      <c r="F3" s="11"/>
      <c r="G3" s="13"/>
    </row>
    <row r="4" spans="1:7" ht="14.25">
      <c r="A4" s="125"/>
      <c r="B4" s="129" t="s">
        <v>333</v>
      </c>
      <c r="C4" s="11"/>
      <c r="D4" s="127"/>
      <c r="E4" s="128"/>
      <c r="F4" s="11"/>
      <c r="G4" s="15"/>
    </row>
    <row r="5" spans="1:7" ht="14.25">
      <c r="A5" s="125"/>
      <c r="B5" s="130" t="s">
        <v>352</v>
      </c>
      <c r="C5" s="11"/>
      <c r="D5" s="127"/>
      <c r="E5" s="128"/>
      <c r="F5" s="11"/>
      <c r="G5" s="13"/>
    </row>
    <row r="6" spans="1:7" ht="26.1" customHeight="1">
      <c r="A6" s="9"/>
      <c r="B6" s="227" t="s">
        <v>343</v>
      </c>
      <c r="C6" s="227"/>
      <c r="D6" s="227"/>
      <c r="E6" s="227"/>
      <c r="F6" s="227"/>
      <c r="G6" s="131"/>
    </row>
    <row r="7" spans="1:7" ht="26.1" customHeight="1">
      <c r="A7" s="9"/>
      <c r="B7" s="227" t="s">
        <v>350</v>
      </c>
      <c r="C7" s="228"/>
      <c r="D7" s="228"/>
      <c r="E7" s="228"/>
      <c r="F7" s="228"/>
      <c r="G7" s="229"/>
    </row>
    <row r="8" spans="1:7" ht="21.95" customHeight="1">
      <c r="A8" s="9"/>
      <c r="B8" s="132" t="s">
        <v>351</v>
      </c>
      <c r="C8" s="11"/>
      <c r="D8" s="133"/>
      <c r="E8" s="133"/>
      <c r="F8" s="20"/>
      <c r="G8" s="131"/>
    </row>
    <row r="9" spans="1:7" ht="32.25" customHeight="1">
      <c r="A9" s="134" t="s">
        <v>184</v>
      </c>
      <c r="B9" s="135"/>
      <c r="C9" s="23"/>
      <c r="D9" s="136"/>
      <c r="E9" s="137"/>
      <c r="F9" s="138"/>
      <c r="G9" s="139"/>
    </row>
    <row r="10" spans="1:7" ht="32.25" customHeight="1">
      <c r="A10" s="140"/>
      <c r="B10" s="230" t="s">
        <v>185</v>
      </c>
      <c r="C10" s="230"/>
      <c r="D10" s="223" t="s">
        <v>186</v>
      </c>
      <c r="E10" s="223"/>
      <c r="F10" s="141" t="s">
        <v>187</v>
      </c>
      <c r="G10" s="142" t="s">
        <v>188</v>
      </c>
    </row>
    <row r="11" spans="1:7" ht="29.1" customHeight="1">
      <c r="A11" s="143" t="s">
        <v>3</v>
      </c>
      <c r="B11" s="225" t="s">
        <v>189</v>
      </c>
      <c r="C11" s="226"/>
      <c r="D11" s="224">
        <f>F33</f>
        <v>54000</v>
      </c>
      <c r="E11" s="224"/>
      <c r="F11" s="144"/>
      <c r="G11" s="145"/>
    </row>
    <row r="12" spans="1:7" ht="29.1" customHeight="1">
      <c r="A12" s="143" t="s">
        <v>4</v>
      </c>
      <c r="B12" s="225" t="s">
        <v>256</v>
      </c>
      <c r="C12" s="226"/>
      <c r="D12" s="224">
        <f>F43</f>
        <v>165000</v>
      </c>
      <c r="E12" s="224"/>
      <c r="F12" s="144"/>
      <c r="G12" s="145"/>
    </row>
    <row r="13" spans="1:7" ht="29.1" customHeight="1">
      <c r="A13" s="143" t="s">
        <v>16</v>
      </c>
      <c r="B13" s="225" t="s">
        <v>190</v>
      </c>
      <c r="C13" s="226"/>
      <c r="D13" s="224">
        <f>F69</f>
        <v>1044000</v>
      </c>
      <c r="E13" s="224"/>
      <c r="F13" s="144"/>
      <c r="G13" s="145"/>
    </row>
    <row r="14" spans="1:7" ht="29.1" customHeight="1">
      <c r="A14" s="143" t="s">
        <v>20</v>
      </c>
      <c r="B14" s="225" t="s">
        <v>257</v>
      </c>
      <c r="C14" s="226"/>
      <c r="D14" s="224">
        <f>F108</f>
        <v>182470</v>
      </c>
      <c r="E14" s="224"/>
      <c r="F14" s="144"/>
      <c r="G14" s="145"/>
    </row>
    <row r="15" spans="1:7" ht="29.1" customHeight="1">
      <c r="A15" s="143" t="s">
        <v>24</v>
      </c>
      <c r="B15" s="225" t="s">
        <v>191</v>
      </c>
      <c r="C15" s="226"/>
      <c r="D15" s="224">
        <f>F115</f>
        <v>72000</v>
      </c>
      <c r="E15" s="224"/>
      <c r="F15" s="144"/>
      <c r="G15" s="145"/>
    </row>
    <row r="16" spans="1:7" ht="29.1" customHeight="1">
      <c r="A16" s="143" t="s">
        <v>28</v>
      </c>
      <c r="B16" s="225" t="s">
        <v>192</v>
      </c>
      <c r="C16" s="226"/>
      <c r="D16" s="224">
        <f>F127</f>
        <v>129300</v>
      </c>
      <c r="E16" s="224"/>
      <c r="F16" s="144"/>
      <c r="G16" s="145"/>
    </row>
    <row r="17" spans="1:7" ht="29.1" customHeight="1">
      <c r="A17" s="143" t="s">
        <v>32</v>
      </c>
      <c r="B17" s="225" t="s">
        <v>344</v>
      </c>
      <c r="C17" s="226"/>
      <c r="D17" s="231">
        <f>F131</f>
        <v>15000</v>
      </c>
      <c r="E17" s="232"/>
      <c r="F17" s="144"/>
      <c r="G17" s="145"/>
    </row>
    <row r="18" spans="1:7" ht="29.1" customHeight="1">
      <c r="A18" s="143" t="s">
        <v>35</v>
      </c>
      <c r="B18" s="225" t="s">
        <v>193</v>
      </c>
      <c r="C18" s="226"/>
      <c r="D18" s="231">
        <f>F137</f>
        <v>44400</v>
      </c>
      <c r="E18" s="232"/>
      <c r="F18" s="144"/>
      <c r="G18" s="145"/>
    </row>
    <row r="19" spans="1:7" ht="29.1" customHeight="1">
      <c r="A19" s="143" t="s">
        <v>37</v>
      </c>
      <c r="B19" s="225" t="s">
        <v>194</v>
      </c>
      <c r="C19" s="226"/>
      <c r="D19" s="231">
        <f>F141</f>
        <v>170617</v>
      </c>
      <c r="E19" s="232"/>
      <c r="F19" s="144"/>
      <c r="G19" s="145"/>
    </row>
    <row r="20" spans="1:7" ht="29.1" customHeight="1">
      <c r="A20" s="143" t="s">
        <v>179</v>
      </c>
      <c r="B20" s="225" t="s">
        <v>258</v>
      </c>
      <c r="C20" s="226"/>
      <c r="D20" s="250">
        <f>F144</f>
        <v>112607.22</v>
      </c>
      <c r="E20" s="232"/>
      <c r="F20" s="144"/>
      <c r="G20" s="145" t="s">
        <v>195</v>
      </c>
    </row>
    <row r="21" spans="1:7" ht="32.25" customHeight="1">
      <c r="A21" s="251" t="s">
        <v>259</v>
      </c>
      <c r="B21" s="252"/>
      <c r="C21" s="253"/>
      <c r="D21" s="255">
        <f>SUM(D11:E20)</f>
        <v>1989394.22</v>
      </c>
      <c r="E21" s="255"/>
      <c r="F21" s="146"/>
      <c r="G21" s="147"/>
    </row>
    <row r="22" spans="1:7" ht="32.25" customHeight="1">
      <c r="A22" s="148" t="s">
        <v>2</v>
      </c>
      <c r="B22" s="126"/>
      <c r="C22" s="37"/>
      <c r="D22" s="149"/>
      <c r="E22" s="150"/>
      <c r="F22" s="151"/>
      <c r="G22" s="152"/>
    </row>
    <row r="23" spans="1:7" ht="32.25" customHeight="1">
      <c r="A23" s="148"/>
      <c r="B23" s="126"/>
      <c r="C23" s="37"/>
      <c r="D23" s="149"/>
      <c r="E23" s="150"/>
      <c r="F23" s="151"/>
      <c r="G23" s="152"/>
    </row>
    <row r="24" spans="1:7" ht="41.1" customHeight="1">
      <c r="A24" s="140" t="s">
        <v>196</v>
      </c>
      <c r="B24" s="153" t="s">
        <v>185</v>
      </c>
      <c r="C24" s="141" t="s">
        <v>197</v>
      </c>
      <c r="D24" s="154" t="s">
        <v>198</v>
      </c>
      <c r="E24" s="154" t="s">
        <v>199</v>
      </c>
      <c r="F24" s="141" t="s">
        <v>200</v>
      </c>
      <c r="G24" s="142" t="s">
        <v>188</v>
      </c>
    </row>
    <row r="25" spans="1:7" s="43" customFormat="1" ht="27.75" customHeight="1">
      <c r="A25" s="155">
        <v>1</v>
      </c>
      <c r="B25" s="45" t="s">
        <v>201</v>
      </c>
      <c r="C25" s="96">
        <v>600</v>
      </c>
      <c r="D25" s="156">
        <v>15</v>
      </c>
      <c r="E25" s="156">
        <v>1</v>
      </c>
      <c r="F25" s="48">
        <f t="shared" ref="F25:F32" si="0">C25*D25*E25</f>
        <v>9000</v>
      </c>
      <c r="G25" s="49" t="s">
        <v>260</v>
      </c>
    </row>
    <row r="26" spans="1:7" s="43" customFormat="1" ht="27.75" customHeight="1">
      <c r="A26" s="155">
        <v>2</v>
      </c>
      <c r="B26" s="45" t="s">
        <v>201</v>
      </c>
      <c r="C26" s="96">
        <v>600</v>
      </c>
      <c r="D26" s="156">
        <v>15</v>
      </c>
      <c r="E26" s="156">
        <v>1</v>
      </c>
      <c r="F26" s="48">
        <f t="shared" si="0"/>
        <v>9000</v>
      </c>
      <c r="G26" s="49" t="s">
        <v>260</v>
      </c>
    </row>
    <row r="27" spans="1:7" s="43" customFormat="1" ht="27.75" customHeight="1">
      <c r="A27" s="155">
        <v>3</v>
      </c>
      <c r="B27" s="45" t="s">
        <v>201</v>
      </c>
      <c r="C27" s="96">
        <v>600</v>
      </c>
      <c r="D27" s="156">
        <v>10</v>
      </c>
      <c r="E27" s="156">
        <v>1</v>
      </c>
      <c r="F27" s="48">
        <f t="shared" si="0"/>
        <v>6000</v>
      </c>
      <c r="G27" s="49" t="s">
        <v>261</v>
      </c>
    </row>
    <row r="28" spans="1:7" s="43" customFormat="1" ht="27.75" customHeight="1">
      <c r="A28" s="155">
        <v>4</v>
      </c>
      <c r="B28" s="45" t="s">
        <v>201</v>
      </c>
      <c r="C28" s="96">
        <v>600</v>
      </c>
      <c r="D28" s="156">
        <v>10</v>
      </c>
      <c r="E28" s="156">
        <v>1</v>
      </c>
      <c r="F28" s="48">
        <f t="shared" si="0"/>
        <v>6000</v>
      </c>
      <c r="G28" s="49" t="s">
        <v>262</v>
      </c>
    </row>
    <row r="29" spans="1:7" s="43" customFormat="1" ht="27.75" customHeight="1">
      <c r="A29" s="155">
        <v>5</v>
      </c>
      <c r="B29" s="45" t="s">
        <v>201</v>
      </c>
      <c r="C29" s="96">
        <v>600</v>
      </c>
      <c r="D29" s="156">
        <v>10</v>
      </c>
      <c r="E29" s="156">
        <v>1</v>
      </c>
      <c r="F29" s="48">
        <f t="shared" si="0"/>
        <v>6000</v>
      </c>
      <c r="G29" s="49" t="s">
        <v>263</v>
      </c>
    </row>
    <row r="30" spans="1:7" s="43" customFormat="1" ht="27.75" customHeight="1">
      <c r="A30" s="155">
        <v>6</v>
      </c>
      <c r="B30" s="45" t="s">
        <v>201</v>
      </c>
      <c r="C30" s="96">
        <v>600</v>
      </c>
      <c r="D30" s="156">
        <v>10</v>
      </c>
      <c r="E30" s="156">
        <v>1</v>
      </c>
      <c r="F30" s="48">
        <f t="shared" si="0"/>
        <v>6000</v>
      </c>
      <c r="G30" s="49" t="s">
        <v>264</v>
      </c>
    </row>
    <row r="31" spans="1:7" s="43" customFormat="1" ht="27.75" customHeight="1">
      <c r="A31" s="155">
        <v>7</v>
      </c>
      <c r="B31" s="45" t="s">
        <v>201</v>
      </c>
      <c r="C31" s="96">
        <v>600</v>
      </c>
      <c r="D31" s="156">
        <v>10</v>
      </c>
      <c r="E31" s="156">
        <v>1</v>
      </c>
      <c r="F31" s="48">
        <f t="shared" si="0"/>
        <v>6000</v>
      </c>
      <c r="G31" s="49" t="s">
        <v>265</v>
      </c>
    </row>
    <row r="32" spans="1:7" s="43" customFormat="1" ht="27.75" customHeight="1">
      <c r="A32" s="155">
        <v>8</v>
      </c>
      <c r="B32" s="45" t="s">
        <v>201</v>
      </c>
      <c r="C32" s="96">
        <v>600</v>
      </c>
      <c r="D32" s="156">
        <v>10</v>
      </c>
      <c r="E32" s="156">
        <v>1</v>
      </c>
      <c r="F32" s="48">
        <f t="shared" si="0"/>
        <v>6000</v>
      </c>
      <c r="G32" s="49" t="s">
        <v>266</v>
      </c>
    </row>
    <row r="33" spans="1:7" ht="32.25" customHeight="1">
      <c r="A33" s="248" t="s">
        <v>267</v>
      </c>
      <c r="B33" s="249"/>
      <c r="C33" s="249"/>
      <c r="D33" s="249"/>
      <c r="E33" s="249"/>
      <c r="F33" s="157">
        <f>SUM(F25:F32)</f>
        <v>54000</v>
      </c>
      <c r="G33" s="158"/>
    </row>
    <row r="34" spans="1:7" ht="32.25" customHeight="1">
      <c r="A34" s="148"/>
      <c r="B34" s="126"/>
      <c r="C34" s="37"/>
      <c r="D34" s="149"/>
      <c r="E34" s="150"/>
      <c r="F34" s="151"/>
      <c r="G34" s="152"/>
    </row>
    <row r="35" spans="1:7" ht="32.25" customHeight="1">
      <c r="A35" s="140" t="s">
        <v>202</v>
      </c>
      <c r="B35" s="153" t="s">
        <v>185</v>
      </c>
      <c r="C35" s="141" t="s">
        <v>197</v>
      </c>
      <c r="D35" s="154" t="s">
        <v>198</v>
      </c>
      <c r="E35" s="154" t="s">
        <v>199</v>
      </c>
      <c r="F35" s="141" t="s">
        <v>200</v>
      </c>
      <c r="G35" s="142" t="s">
        <v>188</v>
      </c>
    </row>
    <row r="36" spans="1:7" ht="36.950000000000003" customHeight="1">
      <c r="A36" s="155">
        <v>1</v>
      </c>
      <c r="B36" s="52" t="s">
        <v>203</v>
      </c>
      <c r="C36" s="59">
        <v>15000</v>
      </c>
      <c r="D36" s="156">
        <v>5</v>
      </c>
      <c r="E36" s="159">
        <v>1</v>
      </c>
      <c r="F36" s="48">
        <f t="shared" ref="F36:F41" si="1">C36*D36*E36</f>
        <v>75000</v>
      </c>
      <c r="G36" s="160" t="s">
        <v>334</v>
      </c>
    </row>
    <row r="37" spans="1:7" ht="36.950000000000003" customHeight="1">
      <c r="A37" s="155">
        <v>2</v>
      </c>
      <c r="B37" s="52" t="s">
        <v>203</v>
      </c>
      <c r="C37" s="59">
        <v>15000</v>
      </c>
      <c r="D37" s="156">
        <v>1</v>
      </c>
      <c r="E37" s="159">
        <v>1</v>
      </c>
      <c r="F37" s="48">
        <f t="shared" si="1"/>
        <v>15000</v>
      </c>
      <c r="G37" s="56" t="s">
        <v>335</v>
      </c>
    </row>
    <row r="38" spans="1:7" ht="36.950000000000003" customHeight="1">
      <c r="A38" s="155">
        <v>3</v>
      </c>
      <c r="B38" s="52" t="s">
        <v>203</v>
      </c>
      <c r="C38" s="59">
        <v>15000</v>
      </c>
      <c r="D38" s="156">
        <v>1</v>
      </c>
      <c r="E38" s="159">
        <v>1</v>
      </c>
      <c r="F38" s="48">
        <f t="shared" si="1"/>
        <v>15000</v>
      </c>
      <c r="G38" s="56" t="s">
        <v>336</v>
      </c>
    </row>
    <row r="39" spans="1:7" ht="36.950000000000003" customHeight="1">
      <c r="A39" s="155">
        <v>4</v>
      </c>
      <c r="B39" s="52" t="s">
        <v>268</v>
      </c>
      <c r="C39" s="59">
        <v>15000</v>
      </c>
      <c r="D39" s="156">
        <v>1</v>
      </c>
      <c r="E39" s="159">
        <v>1</v>
      </c>
      <c r="F39" s="48">
        <f t="shared" si="1"/>
        <v>15000</v>
      </c>
      <c r="G39" s="56" t="s">
        <v>337</v>
      </c>
    </row>
    <row r="40" spans="1:7" ht="36.950000000000003" customHeight="1">
      <c r="A40" s="155">
        <v>5</v>
      </c>
      <c r="B40" s="52" t="s">
        <v>203</v>
      </c>
      <c r="C40" s="59">
        <v>15000</v>
      </c>
      <c r="D40" s="156">
        <v>1</v>
      </c>
      <c r="E40" s="159">
        <v>1</v>
      </c>
      <c r="F40" s="48">
        <f t="shared" si="1"/>
        <v>15000</v>
      </c>
      <c r="G40" s="56" t="s">
        <v>338</v>
      </c>
    </row>
    <row r="41" spans="1:7" ht="36.950000000000003" customHeight="1">
      <c r="A41" s="155">
        <v>6</v>
      </c>
      <c r="B41" s="52" t="s">
        <v>203</v>
      </c>
      <c r="C41" s="59">
        <v>15000</v>
      </c>
      <c r="D41" s="156">
        <v>1</v>
      </c>
      <c r="E41" s="159">
        <v>1</v>
      </c>
      <c r="F41" s="48">
        <f t="shared" si="1"/>
        <v>15000</v>
      </c>
      <c r="G41" s="56" t="s">
        <v>339</v>
      </c>
    </row>
    <row r="42" spans="1:7" s="43" customFormat="1" ht="36.950000000000003" customHeight="1">
      <c r="A42" s="155">
        <v>7</v>
      </c>
      <c r="B42" s="52" t="s">
        <v>203</v>
      </c>
      <c r="C42" s="59">
        <v>15000</v>
      </c>
      <c r="D42" s="156">
        <v>1</v>
      </c>
      <c r="E42" s="159">
        <v>1</v>
      </c>
      <c r="F42" s="48">
        <f>C42*D42*E42</f>
        <v>15000</v>
      </c>
      <c r="G42" s="56" t="s">
        <v>340</v>
      </c>
    </row>
    <row r="43" spans="1:7" ht="32.25" customHeight="1">
      <c r="A43" s="248" t="s">
        <v>204</v>
      </c>
      <c r="B43" s="249"/>
      <c r="C43" s="249"/>
      <c r="D43" s="249"/>
      <c r="E43" s="249"/>
      <c r="F43" s="157">
        <f>SUM(F36:F42)</f>
        <v>165000</v>
      </c>
      <c r="G43" s="158"/>
    </row>
    <row r="44" spans="1:7" ht="32.25" customHeight="1">
      <c r="A44" s="254"/>
      <c r="B44" s="203"/>
      <c r="C44" s="203"/>
      <c r="D44" s="243"/>
      <c r="E44" s="243"/>
      <c r="F44" s="243"/>
      <c r="G44" s="244"/>
    </row>
    <row r="45" spans="1:7" ht="41.1" customHeight="1">
      <c r="A45" s="140" t="s">
        <v>269</v>
      </c>
      <c r="B45" s="153" t="s">
        <v>185</v>
      </c>
      <c r="C45" s="141" t="s">
        <v>197</v>
      </c>
      <c r="D45" s="154" t="s">
        <v>198</v>
      </c>
      <c r="E45" s="154" t="s">
        <v>199</v>
      </c>
      <c r="F45" s="141" t="s">
        <v>200</v>
      </c>
      <c r="G45" s="142" t="s">
        <v>188</v>
      </c>
    </row>
    <row r="46" spans="1:7" s="43" customFormat="1" ht="25.5" customHeight="1">
      <c r="A46" s="161">
        <v>1</v>
      </c>
      <c r="B46" s="95" t="s">
        <v>205</v>
      </c>
      <c r="C46" s="96">
        <v>128</v>
      </c>
      <c r="D46" s="156">
        <v>4</v>
      </c>
      <c r="E46" s="156">
        <v>280</v>
      </c>
      <c r="F46" s="72">
        <f t="shared" ref="F46:F66" si="2">C46*D46*E46</f>
        <v>143360</v>
      </c>
      <c r="G46" s="58" t="s">
        <v>270</v>
      </c>
    </row>
    <row r="47" spans="1:7" s="43" customFormat="1" ht="25.5" customHeight="1">
      <c r="A47" s="161">
        <v>2</v>
      </c>
      <c r="B47" s="95" t="s">
        <v>206</v>
      </c>
      <c r="C47" s="96">
        <v>260</v>
      </c>
      <c r="D47" s="156">
        <v>4</v>
      </c>
      <c r="E47" s="156">
        <v>280</v>
      </c>
      <c r="F47" s="72">
        <f>C47*D47*E47</f>
        <v>291200</v>
      </c>
      <c r="G47" s="162" t="s">
        <v>271</v>
      </c>
    </row>
    <row r="48" spans="1:7" s="163" customFormat="1" ht="25.5" customHeight="1">
      <c r="A48" s="161">
        <v>3</v>
      </c>
      <c r="B48" s="95" t="s">
        <v>255</v>
      </c>
      <c r="C48" s="96">
        <v>38</v>
      </c>
      <c r="D48" s="156">
        <v>8</v>
      </c>
      <c r="E48" s="156">
        <v>280</v>
      </c>
      <c r="F48" s="72">
        <f t="shared" si="2"/>
        <v>85120</v>
      </c>
      <c r="G48" s="162" t="s">
        <v>272</v>
      </c>
    </row>
    <row r="49" spans="1:7" s="43" customFormat="1" ht="25.5" customHeight="1">
      <c r="A49" s="161">
        <v>4</v>
      </c>
      <c r="B49" s="95" t="s">
        <v>205</v>
      </c>
      <c r="C49" s="96">
        <v>128</v>
      </c>
      <c r="D49" s="156">
        <v>1</v>
      </c>
      <c r="E49" s="156">
        <v>180</v>
      </c>
      <c r="F49" s="72">
        <f t="shared" si="2"/>
        <v>23040</v>
      </c>
      <c r="G49" s="58" t="s">
        <v>273</v>
      </c>
    </row>
    <row r="50" spans="1:7" s="43" customFormat="1" ht="25.5" customHeight="1">
      <c r="A50" s="161">
        <v>5</v>
      </c>
      <c r="B50" s="95" t="s">
        <v>206</v>
      </c>
      <c r="C50" s="96">
        <v>260</v>
      </c>
      <c r="D50" s="156">
        <v>1</v>
      </c>
      <c r="E50" s="156">
        <v>180</v>
      </c>
      <c r="F50" s="72">
        <f t="shared" si="2"/>
        <v>46800</v>
      </c>
      <c r="G50" s="58" t="s">
        <v>274</v>
      </c>
    </row>
    <row r="51" spans="1:7" s="163" customFormat="1" ht="25.5" customHeight="1">
      <c r="A51" s="161">
        <v>6</v>
      </c>
      <c r="B51" s="95" t="s">
        <v>255</v>
      </c>
      <c r="C51" s="96">
        <v>38</v>
      </c>
      <c r="D51" s="156">
        <v>2</v>
      </c>
      <c r="E51" s="156">
        <v>180</v>
      </c>
      <c r="F51" s="72">
        <f>C51*D51*E51</f>
        <v>13680</v>
      </c>
      <c r="G51" s="58" t="s">
        <v>275</v>
      </c>
    </row>
    <row r="52" spans="1:7" s="43" customFormat="1" ht="25.5" customHeight="1">
      <c r="A52" s="161">
        <v>7</v>
      </c>
      <c r="B52" s="95" t="s">
        <v>205</v>
      </c>
      <c r="C52" s="96">
        <v>128</v>
      </c>
      <c r="D52" s="156">
        <v>1</v>
      </c>
      <c r="E52" s="156">
        <v>180</v>
      </c>
      <c r="F52" s="72">
        <f t="shared" si="2"/>
        <v>23040</v>
      </c>
      <c r="G52" s="58" t="s">
        <v>276</v>
      </c>
    </row>
    <row r="53" spans="1:7" s="43" customFormat="1" ht="25.5" customHeight="1">
      <c r="A53" s="161">
        <v>8</v>
      </c>
      <c r="B53" s="95" t="s">
        <v>206</v>
      </c>
      <c r="C53" s="96">
        <v>260</v>
      </c>
      <c r="D53" s="156">
        <v>1</v>
      </c>
      <c r="E53" s="156">
        <v>180</v>
      </c>
      <c r="F53" s="72">
        <f t="shared" si="2"/>
        <v>46800</v>
      </c>
      <c r="G53" s="58" t="s">
        <v>277</v>
      </c>
    </row>
    <row r="54" spans="1:7" s="163" customFormat="1" ht="25.5" customHeight="1">
      <c r="A54" s="161">
        <v>9</v>
      </c>
      <c r="B54" s="95" t="s">
        <v>255</v>
      </c>
      <c r="C54" s="96">
        <v>38</v>
      </c>
      <c r="D54" s="156">
        <v>2</v>
      </c>
      <c r="E54" s="156">
        <v>180</v>
      </c>
      <c r="F54" s="72">
        <f t="shared" si="2"/>
        <v>13680</v>
      </c>
      <c r="G54" s="58" t="s">
        <v>278</v>
      </c>
    </row>
    <row r="55" spans="1:7" s="43" customFormat="1" ht="25.5" customHeight="1">
      <c r="A55" s="161">
        <v>10</v>
      </c>
      <c r="B55" s="95" t="s">
        <v>205</v>
      </c>
      <c r="C55" s="96">
        <v>128</v>
      </c>
      <c r="D55" s="156">
        <v>1</v>
      </c>
      <c r="E55" s="156">
        <v>180</v>
      </c>
      <c r="F55" s="72">
        <f t="shared" si="2"/>
        <v>23040</v>
      </c>
      <c r="G55" s="58" t="s">
        <v>279</v>
      </c>
    </row>
    <row r="56" spans="1:7" s="43" customFormat="1" ht="25.5" customHeight="1">
      <c r="A56" s="161">
        <v>11</v>
      </c>
      <c r="B56" s="95" t="s">
        <v>206</v>
      </c>
      <c r="C56" s="96">
        <v>260</v>
      </c>
      <c r="D56" s="156">
        <v>1</v>
      </c>
      <c r="E56" s="156">
        <v>180</v>
      </c>
      <c r="F56" s="72">
        <f t="shared" si="2"/>
        <v>46800</v>
      </c>
      <c r="G56" s="58" t="s">
        <v>280</v>
      </c>
    </row>
    <row r="57" spans="1:7" s="163" customFormat="1" ht="25.5" customHeight="1">
      <c r="A57" s="161">
        <v>12</v>
      </c>
      <c r="B57" s="95" t="s">
        <v>255</v>
      </c>
      <c r="C57" s="96">
        <v>38</v>
      </c>
      <c r="D57" s="156">
        <v>2</v>
      </c>
      <c r="E57" s="156">
        <v>180</v>
      </c>
      <c r="F57" s="72">
        <f>C57*D57*E57</f>
        <v>13680</v>
      </c>
      <c r="G57" s="58" t="s">
        <v>281</v>
      </c>
    </row>
    <row r="58" spans="1:7" s="43" customFormat="1" ht="25.5" customHeight="1">
      <c r="A58" s="161">
        <v>13</v>
      </c>
      <c r="B58" s="95" t="s">
        <v>205</v>
      </c>
      <c r="C58" s="96">
        <v>128</v>
      </c>
      <c r="D58" s="156">
        <v>1</v>
      </c>
      <c r="E58" s="156">
        <v>180</v>
      </c>
      <c r="F58" s="72">
        <f t="shared" si="2"/>
        <v>23040</v>
      </c>
      <c r="G58" s="58" t="s">
        <v>282</v>
      </c>
    </row>
    <row r="59" spans="1:7" s="43" customFormat="1" ht="25.5" customHeight="1">
      <c r="A59" s="161">
        <v>14</v>
      </c>
      <c r="B59" s="95" t="s">
        <v>206</v>
      </c>
      <c r="C59" s="96">
        <v>260</v>
      </c>
      <c r="D59" s="156">
        <v>1</v>
      </c>
      <c r="E59" s="156">
        <v>180</v>
      </c>
      <c r="F59" s="72">
        <f t="shared" si="2"/>
        <v>46800</v>
      </c>
      <c r="G59" s="58" t="s">
        <v>283</v>
      </c>
    </row>
    <row r="60" spans="1:7" s="163" customFormat="1" ht="25.5" customHeight="1">
      <c r="A60" s="161">
        <v>15</v>
      </c>
      <c r="B60" s="95" t="s">
        <v>255</v>
      </c>
      <c r="C60" s="96">
        <v>38</v>
      </c>
      <c r="D60" s="156">
        <v>2</v>
      </c>
      <c r="E60" s="156">
        <v>180</v>
      </c>
      <c r="F60" s="72">
        <f t="shared" si="2"/>
        <v>13680</v>
      </c>
      <c r="G60" s="58" t="s">
        <v>284</v>
      </c>
    </row>
    <row r="61" spans="1:7" s="43" customFormat="1" ht="25.5" customHeight="1">
      <c r="A61" s="161">
        <v>16</v>
      </c>
      <c r="B61" s="95" t="s">
        <v>205</v>
      </c>
      <c r="C61" s="96">
        <v>128</v>
      </c>
      <c r="D61" s="156">
        <v>1</v>
      </c>
      <c r="E61" s="156">
        <v>180</v>
      </c>
      <c r="F61" s="72">
        <f t="shared" si="2"/>
        <v>23040</v>
      </c>
      <c r="G61" s="58" t="s">
        <v>285</v>
      </c>
    </row>
    <row r="62" spans="1:7" s="43" customFormat="1" ht="25.5" customHeight="1">
      <c r="A62" s="161">
        <v>17</v>
      </c>
      <c r="B62" s="95" t="s">
        <v>206</v>
      </c>
      <c r="C62" s="96">
        <v>260</v>
      </c>
      <c r="D62" s="156">
        <v>1</v>
      </c>
      <c r="E62" s="156">
        <v>180</v>
      </c>
      <c r="F62" s="72">
        <f t="shared" si="2"/>
        <v>46800</v>
      </c>
      <c r="G62" s="58" t="s">
        <v>286</v>
      </c>
    </row>
    <row r="63" spans="1:7" s="163" customFormat="1" ht="25.5" customHeight="1">
      <c r="A63" s="161">
        <v>18</v>
      </c>
      <c r="B63" s="95" t="s">
        <v>255</v>
      </c>
      <c r="C63" s="96">
        <v>38</v>
      </c>
      <c r="D63" s="156">
        <v>2</v>
      </c>
      <c r="E63" s="156">
        <v>180</v>
      </c>
      <c r="F63" s="72">
        <f t="shared" si="2"/>
        <v>13680</v>
      </c>
      <c r="G63" s="58" t="s">
        <v>287</v>
      </c>
    </row>
    <row r="64" spans="1:7" s="43" customFormat="1" ht="25.5" customHeight="1">
      <c r="A64" s="161">
        <v>19</v>
      </c>
      <c r="B64" s="95" t="s">
        <v>205</v>
      </c>
      <c r="C64" s="96">
        <v>128</v>
      </c>
      <c r="D64" s="156">
        <v>1</v>
      </c>
      <c r="E64" s="156">
        <v>180</v>
      </c>
      <c r="F64" s="72">
        <f t="shared" si="2"/>
        <v>23040</v>
      </c>
      <c r="G64" s="58" t="s">
        <v>288</v>
      </c>
    </row>
    <row r="65" spans="1:7" s="43" customFormat="1" ht="25.5" customHeight="1">
      <c r="A65" s="161">
        <v>20</v>
      </c>
      <c r="B65" s="95" t="s">
        <v>206</v>
      </c>
      <c r="C65" s="96">
        <v>300</v>
      </c>
      <c r="D65" s="156">
        <v>1</v>
      </c>
      <c r="E65" s="156">
        <v>180</v>
      </c>
      <c r="F65" s="72">
        <f t="shared" si="2"/>
        <v>54000</v>
      </c>
      <c r="G65" s="58" t="s">
        <v>254</v>
      </c>
    </row>
    <row r="66" spans="1:7" s="163" customFormat="1" ht="25.5" customHeight="1">
      <c r="A66" s="161">
        <v>21</v>
      </c>
      <c r="B66" s="95" t="s">
        <v>255</v>
      </c>
      <c r="C66" s="96">
        <v>38</v>
      </c>
      <c r="D66" s="156">
        <v>2</v>
      </c>
      <c r="E66" s="156">
        <v>180</v>
      </c>
      <c r="F66" s="72">
        <f t="shared" si="2"/>
        <v>13680</v>
      </c>
      <c r="G66" s="58" t="s">
        <v>289</v>
      </c>
    </row>
    <row r="67" spans="1:7" s="43" customFormat="1" ht="25.5" customHeight="1">
      <c r="A67" s="161">
        <v>22</v>
      </c>
      <c r="B67" s="95" t="s">
        <v>207</v>
      </c>
      <c r="C67" s="96">
        <v>2000</v>
      </c>
      <c r="D67" s="156">
        <v>8</v>
      </c>
      <c r="E67" s="156">
        <v>1</v>
      </c>
      <c r="F67" s="72">
        <f>C67*D67*E67</f>
        <v>16000</v>
      </c>
      <c r="G67" s="164" t="s">
        <v>290</v>
      </c>
    </row>
    <row r="68" spans="1:7" s="43" customFormat="1" ht="25.5" customHeight="1">
      <c r="A68" s="161">
        <v>23</v>
      </c>
      <c r="B68" s="95" t="s">
        <v>291</v>
      </c>
      <c r="C68" s="96">
        <v>0</v>
      </c>
      <c r="D68" s="156">
        <v>1</v>
      </c>
      <c r="E68" s="156">
        <v>1700</v>
      </c>
      <c r="F68" s="72">
        <f>C68*D68*E68</f>
        <v>0</v>
      </c>
      <c r="G68" s="49" t="s">
        <v>208</v>
      </c>
    </row>
    <row r="69" spans="1:7" ht="32.25" customHeight="1">
      <c r="A69" s="248" t="s">
        <v>292</v>
      </c>
      <c r="B69" s="249"/>
      <c r="C69" s="249"/>
      <c r="D69" s="249"/>
      <c r="E69" s="249"/>
      <c r="F69" s="157">
        <f>SUM(F46:F68)</f>
        <v>1044000</v>
      </c>
      <c r="G69" s="158"/>
    </row>
    <row r="70" spans="1:7" ht="32.25" customHeight="1">
      <c r="A70" s="242"/>
      <c r="B70" s="243"/>
      <c r="C70" s="243"/>
      <c r="D70" s="243"/>
      <c r="E70" s="243"/>
      <c r="F70" s="243"/>
      <c r="G70" s="244"/>
    </row>
    <row r="71" spans="1:7" ht="32.25" customHeight="1">
      <c r="A71" s="140" t="s">
        <v>293</v>
      </c>
      <c r="B71" s="153" t="s">
        <v>185</v>
      </c>
      <c r="C71" s="141" t="s">
        <v>197</v>
      </c>
      <c r="D71" s="154" t="s">
        <v>198</v>
      </c>
      <c r="E71" s="154" t="s">
        <v>199</v>
      </c>
      <c r="F71" s="141" t="s">
        <v>200</v>
      </c>
      <c r="G71" s="142" t="s">
        <v>188</v>
      </c>
    </row>
    <row r="72" spans="1:7" s="43" customFormat="1" ht="32.25" customHeight="1">
      <c r="A72" s="155">
        <v>1</v>
      </c>
      <c r="B72" s="62" t="s">
        <v>209</v>
      </c>
      <c r="C72" s="63">
        <v>120</v>
      </c>
      <c r="D72" s="159">
        <v>1</v>
      </c>
      <c r="E72" s="159">
        <v>17</v>
      </c>
      <c r="F72" s="48">
        <f>C72*D72*E72</f>
        <v>2040</v>
      </c>
      <c r="G72" s="65" t="s">
        <v>294</v>
      </c>
    </row>
    <row r="73" spans="1:7" s="43" customFormat="1" ht="32.25" customHeight="1">
      <c r="A73" s="155">
        <v>2</v>
      </c>
      <c r="B73" s="62" t="s">
        <v>295</v>
      </c>
      <c r="C73" s="63">
        <v>50</v>
      </c>
      <c r="D73" s="159">
        <v>4</v>
      </c>
      <c r="E73" s="156">
        <v>81</v>
      </c>
      <c r="F73" s="48">
        <f>C73*D73*E73</f>
        <v>16200</v>
      </c>
      <c r="G73" s="65" t="s">
        <v>296</v>
      </c>
    </row>
    <row r="74" spans="1:7" s="43" customFormat="1" ht="32.25" customHeight="1">
      <c r="A74" s="155">
        <v>2</v>
      </c>
      <c r="B74" s="62" t="s">
        <v>295</v>
      </c>
      <c r="C74" s="63">
        <v>100</v>
      </c>
      <c r="D74" s="159">
        <v>6</v>
      </c>
      <c r="E74" s="156">
        <v>28</v>
      </c>
      <c r="F74" s="48">
        <f t="shared" ref="F74:F107" si="3">C74*D74*E74</f>
        <v>16800</v>
      </c>
      <c r="G74" s="65" t="s">
        <v>297</v>
      </c>
    </row>
    <row r="75" spans="1:7" s="43" customFormat="1" ht="32.25" customHeight="1">
      <c r="A75" s="155">
        <v>3</v>
      </c>
      <c r="B75" s="62" t="s">
        <v>210</v>
      </c>
      <c r="C75" s="63">
        <v>250</v>
      </c>
      <c r="D75" s="156">
        <v>1</v>
      </c>
      <c r="E75" s="159">
        <v>12</v>
      </c>
      <c r="F75" s="48">
        <f t="shared" si="3"/>
        <v>3000</v>
      </c>
      <c r="G75" s="65" t="s">
        <v>298</v>
      </c>
    </row>
    <row r="76" spans="1:7" s="43" customFormat="1" ht="32.25" customHeight="1">
      <c r="A76" s="155">
        <v>4</v>
      </c>
      <c r="B76" s="62" t="s">
        <v>211</v>
      </c>
      <c r="C76" s="63">
        <v>120</v>
      </c>
      <c r="D76" s="156">
        <v>7</v>
      </c>
      <c r="E76" s="159">
        <v>12</v>
      </c>
      <c r="F76" s="48">
        <f t="shared" si="3"/>
        <v>10080</v>
      </c>
      <c r="G76" s="65" t="s">
        <v>299</v>
      </c>
    </row>
    <row r="77" spans="1:7" s="43" customFormat="1" ht="32.25" customHeight="1">
      <c r="A77" s="155">
        <v>6</v>
      </c>
      <c r="B77" s="62" t="s">
        <v>300</v>
      </c>
      <c r="C77" s="63">
        <v>0</v>
      </c>
      <c r="D77" s="156">
        <v>1</v>
      </c>
      <c r="E77" s="159">
        <v>1</v>
      </c>
      <c r="F77" s="48">
        <f t="shared" si="3"/>
        <v>0</v>
      </c>
      <c r="G77" s="65" t="s">
        <v>212</v>
      </c>
    </row>
    <row r="78" spans="1:7" s="43" customFormat="1" ht="32.25" customHeight="1">
      <c r="A78" s="155">
        <v>7</v>
      </c>
      <c r="B78" s="62" t="s">
        <v>301</v>
      </c>
      <c r="C78" s="63">
        <v>700</v>
      </c>
      <c r="D78" s="156">
        <v>7</v>
      </c>
      <c r="E78" s="159">
        <v>1</v>
      </c>
      <c r="F78" s="48">
        <f t="shared" si="3"/>
        <v>4900</v>
      </c>
      <c r="G78" s="49" t="s">
        <v>302</v>
      </c>
    </row>
    <row r="79" spans="1:7" s="43" customFormat="1" ht="32.25" customHeight="1">
      <c r="A79" s="155">
        <v>8</v>
      </c>
      <c r="B79" s="62" t="s">
        <v>213</v>
      </c>
      <c r="C79" s="63">
        <v>0</v>
      </c>
      <c r="D79" s="156">
        <v>7</v>
      </c>
      <c r="E79" s="159">
        <v>1</v>
      </c>
      <c r="F79" s="48">
        <f t="shared" si="3"/>
        <v>0</v>
      </c>
      <c r="G79" s="49" t="s">
        <v>303</v>
      </c>
    </row>
    <row r="80" spans="1:7" s="43" customFormat="1" ht="32.25" customHeight="1">
      <c r="A80" s="155">
        <v>10</v>
      </c>
      <c r="B80" s="62" t="s">
        <v>214</v>
      </c>
      <c r="C80" s="165">
        <v>15</v>
      </c>
      <c r="D80" s="156">
        <v>7</v>
      </c>
      <c r="E80" s="159">
        <v>90</v>
      </c>
      <c r="F80" s="48">
        <f t="shared" si="3"/>
        <v>9450</v>
      </c>
      <c r="G80" s="68" t="s">
        <v>304</v>
      </c>
    </row>
    <row r="81" spans="1:7" s="43" customFormat="1" ht="32.25" customHeight="1">
      <c r="A81" s="155">
        <v>12</v>
      </c>
      <c r="B81" s="62" t="s">
        <v>215</v>
      </c>
      <c r="C81" s="63">
        <v>500</v>
      </c>
      <c r="D81" s="156">
        <v>4</v>
      </c>
      <c r="E81" s="159">
        <v>2</v>
      </c>
      <c r="F81" s="48">
        <f t="shared" si="3"/>
        <v>4000</v>
      </c>
      <c r="G81" s="68" t="s">
        <v>327</v>
      </c>
    </row>
    <row r="82" spans="1:7" s="43" customFormat="1" ht="32.25" customHeight="1">
      <c r="A82" s="155">
        <v>13</v>
      </c>
      <c r="B82" s="62" t="s">
        <v>305</v>
      </c>
      <c r="C82" s="63">
        <v>100</v>
      </c>
      <c r="D82" s="156">
        <v>4</v>
      </c>
      <c r="E82" s="159">
        <v>40</v>
      </c>
      <c r="F82" s="48">
        <f t="shared" si="3"/>
        <v>16000</v>
      </c>
      <c r="G82" s="49" t="s">
        <v>328</v>
      </c>
    </row>
    <row r="83" spans="1:7" ht="32.25" customHeight="1">
      <c r="A83" s="155">
        <v>14</v>
      </c>
      <c r="B83" s="62" t="s">
        <v>216</v>
      </c>
      <c r="C83" s="63">
        <v>800</v>
      </c>
      <c r="D83" s="156">
        <v>11</v>
      </c>
      <c r="E83" s="159">
        <v>1</v>
      </c>
      <c r="F83" s="48">
        <f t="shared" si="3"/>
        <v>8800</v>
      </c>
      <c r="G83" s="49" t="s">
        <v>306</v>
      </c>
    </row>
    <row r="84" spans="1:7" ht="32.25" customHeight="1">
      <c r="A84" s="155">
        <v>15</v>
      </c>
      <c r="B84" s="62" t="s">
        <v>217</v>
      </c>
      <c r="C84" s="63">
        <v>800</v>
      </c>
      <c r="D84" s="156">
        <v>11</v>
      </c>
      <c r="E84" s="159">
        <v>1</v>
      </c>
      <c r="F84" s="48">
        <f t="shared" si="3"/>
        <v>8800</v>
      </c>
      <c r="G84" s="49" t="s">
        <v>306</v>
      </c>
    </row>
    <row r="85" spans="1:7" s="43" customFormat="1" ht="32.25" customHeight="1">
      <c r="A85" s="155">
        <v>16</v>
      </c>
      <c r="B85" s="62" t="s">
        <v>218</v>
      </c>
      <c r="C85" s="63">
        <v>50</v>
      </c>
      <c r="D85" s="156">
        <v>4</v>
      </c>
      <c r="E85" s="159">
        <v>24</v>
      </c>
      <c r="F85" s="48">
        <f t="shared" si="3"/>
        <v>4800</v>
      </c>
      <c r="G85" s="49" t="s">
        <v>329</v>
      </c>
    </row>
    <row r="86" spans="1:7" s="43" customFormat="1" ht="32.25" customHeight="1">
      <c r="A86" s="155">
        <v>17</v>
      </c>
      <c r="B86" s="62" t="s">
        <v>219</v>
      </c>
      <c r="C86" s="63">
        <v>50</v>
      </c>
      <c r="D86" s="156">
        <v>4</v>
      </c>
      <c r="E86" s="159">
        <v>80</v>
      </c>
      <c r="F86" s="48">
        <f t="shared" si="3"/>
        <v>16000</v>
      </c>
      <c r="G86" s="49" t="s">
        <v>329</v>
      </c>
    </row>
    <row r="87" spans="1:7" s="43" customFormat="1" ht="32.25" customHeight="1">
      <c r="A87" s="155">
        <v>18</v>
      </c>
      <c r="B87" s="62" t="s">
        <v>220</v>
      </c>
      <c r="C87" s="63">
        <v>200</v>
      </c>
      <c r="D87" s="156">
        <v>4</v>
      </c>
      <c r="E87" s="159">
        <v>4</v>
      </c>
      <c r="F87" s="48">
        <f t="shared" si="3"/>
        <v>3200</v>
      </c>
      <c r="G87" s="49" t="s">
        <v>329</v>
      </c>
    </row>
    <row r="88" spans="1:7" s="43" customFormat="1" ht="32.25" customHeight="1">
      <c r="A88" s="155">
        <v>19</v>
      </c>
      <c r="B88" s="62" t="s">
        <v>221</v>
      </c>
      <c r="C88" s="63">
        <v>300</v>
      </c>
      <c r="D88" s="156">
        <v>4</v>
      </c>
      <c r="E88" s="159">
        <v>1</v>
      </c>
      <c r="F88" s="48">
        <f t="shared" si="3"/>
        <v>1200</v>
      </c>
      <c r="G88" s="49" t="s">
        <v>329</v>
      </c>
    </row>
    <row r="89" spans="1:7" s="43" customFormat="1" ht="32.25" customHeight="1">
      <c r="A89" s="155">
        <v>20</v>
      </c>
      <c r="B89" s="62" t="s">
        <v>307</v>
      </c>
      <c r="C89" s="63">
        <v>100</v>
      </c>
      <c r="D89" s="156">
        <v>4</v>
      </c>
      <c r="E89" s="159">
        <v>24</v>
      </c>
      <c r="F89" s="48">
        <f t="shared" si="3"/>
        <v>9600</v>
      </c>
      <c r="G89" s="49" t="s">
        <v>329</v>
      </c>
    </row>
    <row r="90" spans="1:7" s="43" customFormat="1" ht="32.25" customHeight="1">
      <c r="A90" s="155">
        <v>21</v>
      </c>
      <c r="B90" s="62" t="s">
        <v>308</v>
      </c>
      <c r="C90" s="63">
        <v>100</v>
      </c>
      <c r="D90" s="156">
        <v>4</v>
      </c>
      <c r="E90" s="159">
        <v>2</v>
      </c>
      <c r="F90" s="48">
        <f t="shared" si="3"/>
        <v>800</v>
      </c>
      <c r="G90" s="49" t="s">
        <v>329</v>
      </c>
    </row>
    <row r="91" spans="1:7" s="43" customFormat="1" ht="32.25" customHeight="1">
      <c r="A91" s="155">
        <v>22</v>
      </c>
      <c r="B91" s="62" t="s">
        <v>309</v>
      </c>
      <c r="C91" s="63">
        <v>100</v>
      </c>
      <c r="D91" s="156">
        <v>4</v>
      </c>
      <c r="E91" s="159">
        <v>8</v>
      </c>
      <c r="F91" s="48">
        <f t="shared" si="3"/>
        <v>3200</v>
      </c>
      <c r="G91" s="49" t="s">
        <v>329</v>
      </c>
    </row>
    <row r="92" spans="1:7" s="43" customFormat="1" ht="32.25" customHeight="1">
      <c r="A92" s="155">
        <v>23</v>
      </c>
      <c r="B92" s="62" t="s">
        <v>310</v>
      </c>
      <c r="C92" s="63">
        <v>400</v>
      </c>
      <c r="D92" s="156">
        <v>4</v>
      </c>
      <c r="E92" s="159">
        <v>1</v>
      </c>
      <c r="F92" s="48">
        <f t="shared" si="3"/>
        <v>1600</v>
      </c>
      <c r="G92" s="49" t="s">
        <v>329</v>
      </c>
    </row>
    <row r="93" spans="1:7" s="43" customFormat="1" ht="32.25" customHeight="1">
      <c r="A93" s="155">
        <v>24</v>
      </c>
      <c r="B93" s="62" t="s">
        <v>222</v>
      </c>
      <c r="C93" s="63">
        <v>400</v>
      </c>
      <c r="D93" s="156">
        <v>4</v>
      </c>
      <c r="E93" s="159">
        <v>1</v>
      </c>
      <c r="F93" s="48">
        <f t="shared" si="3"/>
        <v>1600</v>
      </c>
      <c r="G93" s="49" t="s">
        <v>329</v>
      </c>
    </row>
    <row r="94" spans="1:7" s="43" customFormat="1" ht="32.25" customHeight="1">
      <c r="A94" s="155">
        <v>25</v>
      </c>
      <c r="B94" s="62" t="s">
        <v>311</v>
      </c>
      <c r="C94" s="63">
        <v>400</v>
      </c>
      <c r="D94" s="156">
        <v>4</v>
      </c>
      <c r="E94" s="159">
        <v>2</v>
      </c>
      <c r="F94" s="48">
        <f t="shared" si="3"/>
        <v>3200</v>
      </c>
      <c r="G94" s="49" t="s">
        <v>329</v>
      </c>
    </row>
    <row r="95" spans="1:7" s="43" customFormat="1" ht="32.25" customHeight="1">
      <c r="A95" s="155">
        <v>26</v>
      </c>
      <c r="B95" s="52" t="s">
        <v>223</v>
      </c>
      <c r="C95" s="59">
        <v>300</v>
      </c>
      <c r="D95" s="156">
        <v>4</v>
      </c>
      <c r="E95" s="159">
        <v>8</v>
      </c>
      <c r="F95" s="48">
        <f t="shared" si="3"/>
        <v>9600</v>
      </c>
      <c r="G95" s="49" t="s">
        <v>329</v>
      </c>
    </row>
    <row r="96" spans="1:7" s="43" customFormat="1" ht="32.25" customHeight="1">
      <c r="A96" s="155">
        <v>27</v>
      </c>
      <c r="B96" s="166" t="s">
        <v>224</v>
      </c>
      <c r="C96" s="59">
        <v>300</v>
      </c>
      <c r="D96" s="156">
        <v>4</v>
      </c>
      <c r="E96" s="159">
        <v>4</v>
      </c>
      <c r="F96" s="48">
        <f t="shared" si="3"/>
        <v>4800</v>
      </c>
      <c r="G96" s="49" t="s">
        <v>329</v>
      </c>
    </row>
    <row r="97" spans="1:7" s="43" customFormat="1" ht="32.25" customHeight="1">
      <c r="A97" s="155">
        <v>28</v>
      </c>
      <c r="B97" s="52" t="s">
        <v>182</v>
      </c>
      <c r="C97" s="59">
        <v>300</v>
      </c>
      <c r="D97" s="156">
        <v>4</v>
      </c>
      <c r="E97" s="159">
        <v>4</v>
      </c>
      <c r="F97" s="48">
        <f t="shared" si="3"/>
        <v>4800</v>
      </c>
      <c r="G97" s="49" t="s">
        <v>329</v>
      </c>
    </row>
    <row r="98" spans="1:7" s="43" customFormat="1" ht="32.25" customHeight="1">
      <c r="A98" s="155">
        <v>29</v>
      </c>
      <c r="B98" s="52" t="s">
        <v>225</v>
      </c>
      <c r="C98" s="59">
        <v>300</v>
      </c>
      <c r="D98" s="156">
        <v>4</v>
      </c>
      <c r="E98" s="159">
        <v>2</v>
      </c>
      <c r="F98" s="48">
        <f t="shared" si="3"/>
        <v>2400</v>
      </c>
      <c r="G98" s="49" t="s">
        <v>329</v>
      </c>
    </row>
    <row r="99" spans="1:7" s="43" customFormat="1" ht="32.25" customHeight="1">
      <c r="A99" s="155">
        <v>30</v>
      </c>
      <c r="B99" s="52" t="s">
        <v>183</v>
      </c>
      <c r="C99" s="59">
        <v>600</v>
      </c>
      <c r="D99" s="156">
        <v>4</v>
      </c>
      <c r="E99" s="159">
        <v>1</v>
      </c>
      <c r="F99" s="48">
        <f t="shared" si="3"/>
        <v>2400</v>
      </c>
      <c r="G99" s="49" t="s">
        <v>329</v>
      </c>
    </row>
    <row r="100" spans="1:7" s="43" customFormat="1" ht="32.25" customHeight="1">
      <c r="A100" s="155">
        <v>31</v>
      </c>
      <c r="B100" s="52" t="s">
        <v>226</v>
      </c>
      <c r="C100" s="59">
        <v>350</v>
      </c>
      <c r="D100" s="156">
        <v>4</v>
      </c>
      <c r="E100" s="159">
        <v>1</v>
      </c>
      <c r="F100" s="48">
        <f t="shared" si="3"/>
        <v>1400</v>
      </c>
      <c r="G100" s="49" t="s">
        <v>329</v>
      </c>
    </row>
    <row r="101" spans="1:7" s="43" customFormat="1" ht="32.25" customHeight="1">
      <c r="A101" s="155">
        <v>32</v>
      </c>
      <c r="B101" s="52" t="s">
        <v>227</v>
      </c>
      <c r="C101" s="59">
        <v>300</v>
      </c>
      <c r="D101" s="156">
        <v>4</v>
      </c>
      <c r="E101" s="159">
        <v>1</v>
      </c>
      <c r="F101" s="48">
        <f t="shared" si="3"/>
        <v>1200</v>
      </c>
      <c r="G101" s="49" t="s">
        <v>329</v>
      </c>
    </row>
    <row r="102" spans="1:7" s="43" customFormat="1" ht="32.25" customHeight="1">
      <c r="A102" s="155">
        <v>33</v>
      </c>
      <c r="B102" s="52" t="s">
        <v>228</v>
      </c>
      <c r="C102" s="59">
        <v>150</v>
      </c>
      <c r="D102" s="156">
        <v>4</v>
      </c>
      <c r="E102" s="159">
        <v>6</v>
      </c>
      <c r="F102" s="48">
        <f t="shared" si="3"/>
        <v>3600</v>
      </c>
      <c r="G102" s="49" t="s">
        <v>329</v>
      </c>
    </row>
    <row r="103" spans="1:7" s="43" customFormat="1" ht="32.25" customHeight="1">
      <c r="A103" s="155">
        <v>34</v>
      </c>
      <c r="B103" s="52" t="s">
        <v>180</v>
      </c>
      <c r="C103" s="59">
        <v>350</v>
      </c>
      <c r="D103" s="156">
        <v>4</v>
      </c>
      <c r="E103" s="159">
        <v>1</v>
      </c>
      <c r="F103" s="48">
        <f t="shared" si="3"/>
        <v>1400</v>
      </c>
      <c r="G103" s="49" t="s">
        <v>329</v>
      </c>
    </row>
    <row r="104" spans="1:7" s="43" customFormat="1" ht="32.25" customHeight="1">
      <c r="A104" s="155">
        <v>35</v>
      </c>
      <c r="B104" s="52" t="s">
        <v>312</v>
      </c>
      <c r="C104" s="59">
        <v>80</v>
      </c>
      <c r="D104" s="156">
        <v>4</v>
      </c>
      <c r="E104" s="159">
        <v>5</v>
      </c>
      <c r="F104" s="48">
        <f t="shared" si="3"/>
        <v>1600</v>
      </c>
      <c r="G104" s="49" t="s">
        <v>329</v>
      </c>
    </row>
    <row r="105" spans="1:7" s="43" customFormat="1" ht="32.25" customHeight="1">
      <c r="A105" s="155">
        <v>36</v>
      </c>
      <c r="B105" s="52" t="s">
        <v>313</v>
      </c>
      <c r="C105" s="59">
        <v>500</v>
      </c>
      <c r="D105" s="156">
        <v>4</v>
      </c>
      <c r="E105" s="159">
        <v>2</v>
      </c>
      <c r="F105" s="48">
        <f t="shared" si="3"/>
        <v>4000</v>
      </c>
      <c r="G105" s="167" t="s">
        <v>330</v>
      </c>
    </row>
    <row r="106" spans="1:7" s="43" customFormat="1" ht="38.1" customHeight="1">
      <c r="A106" s="155">
        <v>37</v>
      </c>
      <c r="B106" s="62" t="s">
        <v>229</v>
      </c>
      <c r="C106" s="59">
        <v>0</v>
      </c>
      <c r="D106" s="156">
        <v>8</v>
      </c>
      <c r="E106" s="159">
        <v>1</v>
      </c>
      <c r="F106" s="48">
        <f t="shared" si="3"/>
        <v>0</v>
      </c>
      <c r="G106" s="49"/>
    </row>
    <row r="107" spans="1:7" s="43" customFormat="1" ht="38.1" customHeight="1">
      <c r="A107" s="155">
        <v>38</v>
      </c>
      <c r="B107" s="62" t="s">
        <v>230</v>
      </c>
      <c r="C107" s="59">
        <v>0</v>
      </c>
      <c r="D107" s="156">
        <v>8</v>
      </c>
      <c r="E107" s="159">
        <v>1</v>
      </c>
      <c r="F107" s="48">
        <f t="shared" si="3"/>
        <v>0</v>
      </c>
      <c r="G107" s="168"/>
    </row>
    <row r="108" spans="1:7" ht="32.25" customHeight="1">
      <c r="A108" s="248" t="s">
        <v>231</v>
      </c>
      <c r="B108" s="249"/>
      <c r="C108" s="249"/>
      <c r="D108" s="249"/>
      <c r="E108" s="249"/>
      <c r="F108" s="157">
        <f>SUM(F72:F107)</f>
        <v>182470</v>
      </c>
      <c r="G108" s="158"/>
    </row>
    <row r="109" spans="1:7" ht="32.25" customHeight="1">
      <c r="A109" s="242"/>
      <c r="B109" s="243"/>
      <c r="C109" s="243"/>
      <c r="D109" s="243"/>
      <c r="E109" s="243"/>
      <c r="F109" s="243"/>
      <c r="G109" s="244"/>
    </row>
    <row r="110" spans="1:7" ht="42" customHeight="1">
      <c r="A110" s="140" t="s">
        <v>232</v>
      </c>
      <c r="B110" s="153" t="s">
        <v>185</v>
      </c>
      <c r="C110" s="141" t="s">
        <v>197</v>
      </c>
      <c r="D110" s="154" t="s">
        <v>198</v>
      </c>
      <c r="E110" s="154" t="s">
        <v>199</v>
      </c>
      <c r="F110" s="141" t="s">
        <v>200</v>
      </c>
      <c r="G110" s="142" t="s">
        <v>188</v>
      </c>
    </row>
    <row r="111" spans="1:7" ht="32.25" customHeight="1">
      <c r="A111" s="161">
        <v>1</v>
      </c>
      <c r="B111" s="169" t="s">
        <v>233</v>
      </c>
      <c r="C111" s="59">
        <v>1200</v>
      </c>
      <c r="D111" s="156">
        <v>11</v>
      </c>
      <c r="E111" s="156">
        <v>1</v>
      </c>
      <c r="F111" s="48">
        <f>C111*D111*E111</f>
        <v>13200</v>
      </c>
      <c r="G111" s="97" t="s">
        <v>314</v>
      </c>
    </row>
    <row r="112" spans="1:7" ht="32.25" customHeight="1">
      <c r="A112" s="161">
        <v>2</v>
      </c>
      <c r="B112" s="169" t="s">
        <v>234</v>
      </c>
      <c r="C112" s="59">
        <v>1200</v>
      </c>
      <c r="D112" s="156">
        <v>4</v>
      </c>
      <c r="E112" s="156">
        <v>2</v>
      </c>
      <c r="F112" s="48">
        <f>C112*D112*E112</f>
        <v>9600</v>
      </c>
      <c r="G112" s="97" t="s">
        <v>315</v>
      </c>
    </row>
    <row r="113" spans="1:7" ht="32.25" customHeight="1">
      <c r="A113" s="161">
        <v>3</v>
      </c>
      <c r="B113" s="169" t="s">
        <v>316</v>
      </c>
      <c r="C113" s="59">
        <v>10000</v>
      </c>
      <c r="D113" s="156">
        <v>3</v>
      </c>
      <c r="E113" s="156">
        <v>1</v>
      </c>
      <c r="F113" s="48">
        <f>C113*D113*E113</f>
        <v>30000</v>
      </c>
      <c r="G113" s="170" t="s">
        <v>341</v>
      </c>
    </row>
    <row r="114" spans="1:7" ht="32.25" customHeight="1">
      <c r="A114" s="161">
        <v>4</v>
      </c>
      <c r="B114" s="169" t="s">
        <v>317</v>
      </c>
      <c r="C114" s="59">
        <v>800</v>
      </c>
      <c r="D114" s="156">
        <v>4</v>
      </c>
      <c r="E114" s="156">
        <v>6</v>
      </c>
      <c r="F114" s="48">
        <f>C114*D114*E114</f>
        <v>19200</v>
      </c>
      <c r="G114" s="97" t="s">
        <v>318</v>
      </c>
    </row>
    <row r="115" spans="1:7" ht="32.25" customHeight="1">
      <c r="A115" s="239" t="s">
        <v>235</v>
      </c>
      <c r="B115" s="240"/>
      <c r="C115" s="240"/>
      <c r="D115" s="240"/>
      <c r="E115" s="241"/>
      <c r="F115" s="157">
        <f>SUM(F111:F114)</f>
        <v>72000</v>
      </c>
      <c r="G115" s="158"/>
    </row>
    <row r="116" spans="1:7" ht="32.25" customHeight="1">
      <c r="A116" s="233"/>
      <c r="B116" s="234"/>
      <c r="C116" s="234"/>
      <c r="D116" s="234"/>
      <c r="E116" s="234"/>
      <c r="F116" s="234"/>
      <c r="G116" s="235"/>
    </row>
    <row r="117" spans="1:7" ht="32.25" customHeight="1">
      <c r="A117" s="140" t="s">
        <v>236</v>
      </c>
      <c r="B117" s="153" t="s">
        <v>185</v>
      </c>
      <c r="C117" s="141" t="s">
        <v>197</v>
      </c>
      <c r="D117" s="154" t="s">
        <v>198</v>
      </c>
      <c r="E117" s="154" t="s">
        <v>199</v>
      </c>
      <c r="F117" s="141" t="s">
        <v>200</v>
      </c>
      <c r="G117" s="142" t="s">
        <v>188</v>
      </c>
    </row>
    <row r="118" spans="1:7" s="43" customFormat="1" ht="32.25" customHeight="1">
      <c r="A118" s="161">
        <v>1</v>
      </c>
      <c r="B118" s="95" t="s">
        <v>237</v>
      </c>
      <c r="C118" s="96">
        <v>10</v>
      </c>
      <c r="D118" s="156">
        <v>1</v>
      </c>
      <c r="E118" s="156">
        <v>1700</v>
      </c>
      <c r="F118" s="48">
        <f>C118*D118*E118</f>
        <v>17000</v>
      </c>
      <c r="G118" s="97" t="s">
        <v>331</v>
      </c>
    </row>
    <row r="119" spans="1:7" s="43" customFormat="1" ht="32.25" customHeight="1">
      <c r="A119" s="161">
        <v>2</v>
      </c>
      <c r="B119" s="45" t="s">
        <v>238</v>
      </c>
      <c r="C119" s="63">
        <v>5</v>
      </c>
      <c r="D119" s="156">
        <v>1</v>
      </c>
      <c r="E119" s="159">
        <v>1700</v>
      </c>
      <c r="F119" s="48">
        <f t="shared" ref="F119:F124" si="4">C119*D119*E119</f>
        <v>8500</v>
      </c>
      <c r="G119" s="167" t="s">
        <v>332</v>
      </c>
    </row>
    <row r="120" spans="1:7" s="43" customFormat="1" ht="32.25" customHeight="1">
      <c r="A120" s="161">
        <v>3</v>
      </c>
      <c r="B120" s="45" t="s">
        <v>239</v>
      </c>
      <c r="C120" s="63">
        <v>300</v>
      </c>
      <c r="D120" s="156">
        <v>8</v>
      </c>
      <c r="E120" s="159">
        <v>1</v>
      </c>
      <c r="F120" s="48">
        <f t="shared" si="4"/>
        <v>2400</v>
      </c>
      <c r="G120" s="49" t="s">
        <v>319</v>
      </c>
    </row>
    <row r="121" spans="1:7" s="43" customFormat="1" ht="32.25" customHeight="1">
      <c r="A121" s="161">
        <v>4</v>
      </c>
      <c r="B121" s="45" t="s">
        <v>240</v>
      </c>
      <c r="C121" s="63">
        <v>300</v>
      </c>
      <c r="D121" s="156">
        <v>8</v>
      </c>
      <c r="E121" s="159">
        <v>1</v>
      </c>
      <c r="F121" s="48">
        <f t="shared" si="4"/>
        <v>2400</v>
      </c>
      <c r="G121" s="49" t="s">
        <v>319</v>
      </c>
    </row>
    <row r="122" spans="1:7" s="43" customFormat="1" ht="32.25" customHeight="1">
      <c r="A122" s="161">
        <v>5</v>
      </c>
      <c r="B122" s="45" t="s">
        <v>241</v>
      </c>
      <c r="C122" s="63">
        <v>50</v>
      </c>
      <c r="D122" s="156">
        <v>8</v>
      </c>
      <c r="E122" s="159">
        <v>4</v>
      </c>
      <c r="F122" s="48">
        <f t="shared" si="4"/>
        <v>1600</v>
      </c>
      <c r="G122" s="49" t="s">
        <v>320</v>
      </c>
    </row>
    <row r="123" spans="1:7" s="43" customFormat="1" ht="32.25" customHeight="1">
      <c r="A123" s="161">
        <v>6</v>
      </c>
      <c r="B123" s="45" t="s">
        <v>242</v>
      </c>
      <c r="C123" s="63">
        <v>50</v>
      </c>
      <c r="D123" s="156">
        <v>8</v>
      </c>
      <c r="E123" s="159">
        <v>6</v>
      </c>
      <c r="F123" s="48">
        <f t="shared" si="4"/>
        <v>2400</v>
      </c>
      <c r="G123" s="49"/>
    </row>
    <row r="124" spans="1:7" s="43" customFormat="1" ht="32.25" customHeight="1">
      <c r="A124" s="161">
        <v>7</v>
      </c>
      <c r="B124" s="45" t="s">
        <v>321</v>
      </c>
      <c r="C124" s="63"/>
      <c r="D124" s="156">
        <v>1</v>
      </c>
      <c r="E124" s="159"/>
      <c r="F124" s="48">
        <f t="shared" si="4"/>
        <v>0</v>
      </c>
      <c r="G124" s="49" t="s">
        <v>322</v>
      </c>
    </row>
    <row r="125" spans="1:7" s="43" customFormat="1" ht="32.25" customHeight="1">
      <c r="A125" s="161">
        <v>8</v>
      </c>
      <c r="B125" s="45" t="s">
        <v>243</v>
      </c>
      <c r="C125" s="63">
        <v>5000</v>
      </c>
      <c r="D125" s="156">
        <v>1</v>
      </c>
      <c r="E125" s="159">
        <v>1</v>
      </c>
      <c r="F125" s="48">
        <f>C125*D125*E125</f>
        <v>5000</v>
      </c>
      <c r="G125" s="49"/>
    </row>
    <row r="126" spans="1:7" s="43" customFormat="1" ht="32.25" customHeight="1">
      <c r="A126" s="161">
        <v>9</v>
      </c>
      <c r="B126" s="171" t="s">
        <v>342</v>
      </c>
      <c r="C126" s="156">
        <v>500</v>
      </c>
      <c r="D126" s="156">
        <v>1</v>
      </c>
      <c r="E126" s="172">
        <v>180</v>
      </c>
      <c r="F126" s="48">
        <f>C126*D126*E126</f>
        <v>90000</v>
      </c>
      <c r="G126" s="49"/>
    </row>
    <row r="127" spans="1:7" ht="39" customHeight="1">
      <c r="A127" s="239" t="s">
        <v>244</v>
      </c>
      <c r="B127" s="240"/>
      <c r="C127" s="240"/>
      <c r="D127" s="240"/>
      <c r="E127" s="241"/>
      <c r="F127" s="157">
        <f>SUM(F118:F126)</f>
        <v>129300</v>
      </c>
      <c r="G127" s="158"/>
    </row>
    <row r="128" spans="1:7" ht="32.25" customHeight="1">
      <c r="A128" s="233"/>
      <c r="B128" s="234"/>
      <c r="C128" s="234"/>
      <c r="D128" s="234"/>
      <c r="E128" s="234"/>
      <c r="F128" s="234"/>
      <c r="G128" s="235"/>
    </row>
    <row r="129" spans="1:7" ht="32.25" customHeight="1">
      <c r="A129" s="140" t="s">
        <v>345</v>
      </c>
      <c r="B129" s="153" t="s">
        <v>185</v>
      </c>
      <c r="C129" s="141" t="s">
        <v>197</v>
      </c>
      <c r="D129" s="154" t="s">
        <v>198</v>
      </c>
      <c r="E129" s="154" t="s">
        <v>199</v>
      </c>
      <c r="F129" s="141" t="s">
        <v>200</v>
      </c>
      <c r="G129" s="142" t="s">
        <v>188</v>
      </c>
    </row>
    <row r="130" spans="1:7" s="43" customFormat="1" ht="32.25" customHeight="1">
      <c r="A130" s="161">
        <v>1</v>
      </c>
      <c r="B130" s="95" t="s">
        <v>346</v>
      </c>
      <c r="C130" s="96">
        <v>15000</v>
      </c>
      <c r="D130" s="156">
        <v>1</v>
      </c>
      <c r="E130" s="156">
        <v>1</v>
      </c>
      <c r="F130" s="48">
        <f>C130*D130*E130</f>
        <v>15000</v>
      </c>
      <c r="G130" s="97" t="s">
        <v>347</v>
      </c>
    </row>
    <row r="131" spans="1:7" ht="32.25" customHeight="1">
      <c r="A131" s="239" t="s">
        <v>245</v>
      </c>
      <c r="B131" s="240"/>
      <c r="C131" s="240"/>
      <c r="D131" s="240"/>
      <c r="E131" s="241"/>
      <c r="F131" s="157">
        <f>SUM(F130:F130)</f>
        <v>15000</v>
      </c>
      <c r="G131" s="158"/>
    </row>
    <row r="132" spans="1:7" s="43" customFormat="1" ht="32.25" customHeight="1">
      <c r="A132" s="245"/>
      <c r="B132" s="246"/>
      <c r="C132" s="246"/>
      <c r="D132" s="246"/>
      <c r="E132" s="246"/>
      <c r="F132" s="246"/>
      <c r="G132" s="247"/>
    </row>
    <row r="133" spans="1:7" ht="32.25" customHeight="1">
      <c r="A133" s="140" t="s">
        <v>246</v>
      </c>
      <c r="B133" s="153" t="s">
        <v>185</v>
      </c>
      <c r="C133" s="141" t="s">
        <v>197</v>
      </c>
      <c r="D133" s="154" t="s">
        <v>198</v>
      </c>
      <c r="E133" s="154" t="s">
        <v>199</v>
      </c>
      <c r="F133" s="141" t="s">
        <v>200</v>
      </c>
      <c r="G133" s="142" t="s">
        <v>323</v>
      </c>
    </row>
    <row r="134" spans="1:7" s="43" customFormat="1" ht="32.25" customHeight="1">
      <c r="A134" s="156">
        <v>1</v>
      </c>
      <c r="B134" s="103" t="s">
        <v>247</v>
      </c>
      <c r="C134" s="96">
        <v>300</v>
      </c>
      <c r="D134" s="156">
        <v>1</v>
      </c>
      <c r="E134" s="156">
        <v>48</v>
      </c>
      <c r="F134" s="48">
        <f>C134*D134*E134</f>
        <v>14400</v>
      </c>
      <c r="G134" s="95" t="s">
        <v>349</v>
      </c>
    </row>
    <row r="135" spans="1:7" s="43" customFormat="1" ht="32.25" customHeight="1">
      <c r="A135" s="156">
        <v>2</v>
      </c>
      <c r="B135" s="103" t="s">
        <v>247</v>
      </c>
      <c r="C135" s="96">
        <v>300</v>
      </c>
      <c r="D135" s="156">
        <v>1</v>
      </c>
      <c r="E135" s="156">
        <v>60</v>
      </c>
      <c r="F135" s="48">
        <f>C135*D135*E135</f>
        <v>18000</v>
      </c>
      <c r="G135" s="95" t="s">
        <v>348</v>
      </c>
    </row>
    <row r="136" spans="1:7" s="43" customFormat="1" ht="32.25" customHeight="1">
      <c r="A136" s="156">
        <v>3</v>
      </c>
      <c r="B136" s="103" t="s">
        <v>248</v>
      </c>
      <c r="C136" s="96">
        <v>200</v>
      </c>
      <c r="D136" s="156">
        <v>1</v>
      </c>
      <c r="E136" s="156">
        <v>60</v>
      </c>
      <c r="F136" s="48">
        <f>C136*D136*E136</f>
        <v>12000</v>
      </c>
      <c r="G136" s="95" t="s">
        <v>348</v>
      </c>
    </row>
    <row r="137" spans="1:7" ht="32.25" customHeight="1">
      <c r="A137" s="239" t="s">
        <v>249</v>
      </c>
      <c r="B137" s="240"/>
      <c r="C137" s="240"/>
      <c r="D137" s="240"/>
      <c r="E137" s="241"/>
      <c r="F137" s="157">
        <f>SUM(F134:F136)</f>
        <v>44400</v>
      </c>
      <c r="G137" s="158"/>
    </row>
    <row r="138" spans="1:7" ht="32.25" customHeight="1">
      <c r="A138" s="233"/>
      <c r="B138" s="234"/>
      <c r="C138" s="234"/>
      <c r="D138" s="234"/>
      <c r="E138" s="234"/>
      <c r="F138" s="234"/>
      <c r="G138" s="235"/>
    </row>
    <row r="139" spans="1:7" ht="32.25" customHeight="1">
      <c r="A139" s="140" t="s">
        <v>250</v>
      </c>
      <c r="B139" s="153" t="s">
        <v>185</v>
      </c>
      <c r="C139" s="141" t="s">
        <v>197</v>
      </c>
      <c r="D139" s="154" t="s">
        <v>198</v>
      </c>
      <c r="E139" s="154" t="s">
        <v>199</v>
      </c>
      <c r="F139" s="141" t="s">
        <v>200</v>
      </c>
      <c r="G139" s="142" t="s">
        <v>188</v>
      </c>
    </row>
    <row r="140" spans="1:7" ht="32.25" customHeight="1">
      <c r="A140" s="143">
        <v>1</v>
      </c>
      <c r="B140" s="173" t="s">
        <v>251</v>
      </c>
      <c r="C140" s="174">
        <f>F33+F43+F69+F108+F115+F127+F131+F137</f>
        <v>1706170</v>
      </c>
      <c r="D140" s="175">
        <v>1</v>
      </c>
      <c r="E140" s="175">
        <v>0.1</v>
      </c>
      <c r="F140" s="176">
        <f>C140*D140*E140</f>
        <v>170617</v>
      </c>
      <c r="G140" s="86"/>
    </row>
    <row r="141" spans="1:7" ht="32.25" customHeight="1">
      <c r="A141" s="239" t="s">
        <v>324</v>
      </c>
      <c r="B141" s="240"/>
      <c r="C141" s="240"/>
      <c r="D141" s="240"/>
      <c r="E141" s="241"/>
      <c r="F141" s="157">
        <f>SUM(F139:F140)</f>
        <v>170617</v>
      </c>
      <c r="G141" s="158"/>
    </row>
    <row r="142" spans="1:7" ht="32.25" customHeight="1">
      <c r="A142" s="242"/>
      <c r="B142" s="243"/>
      <c r="C142" s="243"/>
      <c r="D142" s="243"/>
      <c r="E142" s="243"/>
      <c r="F142" s="243"/>
      <c r="G142" s="244"/>
    </row>
    <row r="143" spans="1:7" ht="32.25" customHeight="1">
      <c r="A143" s="140" t="s">
        <v>252</v>
      </c>
      <c r="B143" s="153" t="s">
        <v>185</v>
      </c>
      <c r="C143" s="141" t="s">
        <v>197</v>
      </c>
      <c r="D143" s="154" t="s">
        <v>198</v>
      </c>
      <c r="E143" s="154" t="s">
        <v>199</v>
      </c>
      <c r="F143" s="141" t="s">
        <v>200</v>
      </c>
      <c r="G143" s="142" t="s">
        <v>188</v>
      </c>
    </row>
    <row r="144" spans="1:7" ht="32.25" customHeight="1">
      <c r="A144" s="161">
        <v>1</v>
      </c>
      <c r="B144" s="103" t="s">
        <v>253</v>
      </c>
      <c r="C144" s="96">
        <f>F33+F43+F69+F108+F115+F127+F131+F137+F141</f>
        <v>1876787</v>
      </c>
      <c r="D144" s="156">
        <v>1</v>
      </c>
      <c r="E144" s="156">
        <v>0.06</v>
      </c>
      <c r="F144" s="72">
        <f>C144*D144*E144</f>
        <v>112607.22</v>
      </c>
      <c r="G144" s="97" t="s">
        <v>325</v>
      </c>
    </row>
    <row r="145" spans="1:7" ht="32.25" customHeight="1">
      <c r="A145" s="236" t="s">
        <v>326</v>
      </c>
      <c r="B145" s="237"/>
      <c r="C145" s="237"/>
      <c r="D145" s="237"/>
      <c r="E145" s="238"/>
      <c r="F145" s="177">
        <f>SUM(F143:F144)</f>
        <v>112607.22</v>
      </c>
      <c r="G145" s="178"/>
    </row>
  </sheetData>
  <mergeCells count="45">
    <mergeCell ref="A116:G116"/>
    <mergeCell ref="A108:E108"/>
    <mergeCell ref="A128:G128"/>
    <mergeCell ref="A109:G109"/>
    <mergeCell ref="D20:E20"/>
    <mergeCell ref="A21:C21"/>
    <mergeCell ref="A44:G44"/>
    <mergeCell ref="B20:C20"/>
    <mergeCell ref="D21:E21"/>
    <mergeCell ref="A33:E33"/>
    <mergeCell ref="A43:E43"/>
    <mergeCell ref="A138:G138"/>
    <mergeCell ref="A145:E145"/>
    <mergeCell ref="D13:E13"/>
    <mergeCell ref="A127:E127"/>
    <mergeCell ref="A137:E137"/>
    <mergeCell ref="A131:E131"/>
    <mergeCell ref="D14:E14"/>
    <mergeCell ref="A70:G70"/>
    <mergeCell ref="B18:C18"/>
    <mergeCell ref="D18:E18"/>
    <mergeCell ref="A132:G132"/>
    <mergeCell ref="A141:E141"/>
    <mergeCell ref="B19:C19"/>
    <mergeCell ref="A142:G142"/>
    <mergeCell ref="A69:E69"/>
    <mergeCell ref="A115:E115"/>
    <mergeCell ref="D19:E19"/>
    <mergeCell ref="B17:C17"/>
    <mergeCell ref="B16:C16"/>
    <mergeCell ref="B13:C13"/>
    <mergeCell ref="B14:C14"/>
    <mergeCell ref="D16:E16"/>
    <mergeCell ref="D17:E17"/>
    <mergeCell ref="D15:E15"/>
    <mergeCell ref="B15:C15"/>
    <mergeCell ref="A1:G1"/>
    <mergeCell ref="D10:E10"/>
    <mergeCell ref="D11:E11"/>
    <mergeCell ref="B12:C12"/>
    <mergeCell ref="D12:E12"/>
    <mergeCell ref="B11:C11"/>
    <mergeCell ref="B7:G7"/>
    <mergeCell ref="B6:F6"/>
    <mergeCell ref="B10:C10"/>
  </mergeCells>
  <phoneticPr fontId="46" type="noConversion"/>
  <pageMargins left="0.69" right="0.47244094488188981" top="0.59055118110236227" bottom="0.47244094488188981" header="0.27559055118110237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Sky123.Org</cp:lastModifiedBy>
  <dcterms:created xsi:type="dcterms:W3CDTF">2014-06-26T01:52:57Z</dcterms:created>
  <dcterms:modified xsi:type="dcterms:W3CDTF">2017-10-17T09:29:23Z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2052-9.1.0.4039</vt:lpwstr>
  </property>
</Properties>
</file>