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activeTab="1"/>
  </bookViews>
  <sheets>
    <sheet name="2.10" sheetId="1" r:id="rId1"/>
    <sheet name="2.16" sheetId="2" r:id="rId2"/>
  </sheets>
  <calcPr calcId="144525"/>
</workbook>
</file>

<file path=xl/sharedStrings.xml><?xml version="1.0" encoding="utf-8"?>
<sst xmlns="http://schemas.openxmlformats.org/spreadsheetml/2006/main" count="117" uniqueCount="67">
  <si>
    <t>相关部门：</t>
  </si>
  <si>
    <t>会议日期：</t>
  </si>
  <si>
    <t>旅行社名称：</t>
  </si>
  <si>
    <t>活动人数：</t>
  </si>
  <si>
    <t>活动地点：</t>
  </si>
  <si>
    <t>项目</t>
  </si>
  <si>
    <t>报价</t>
  </si>
  <si>
    <t>分项</t>
  </si>
  <si>
    <t>数量A</t>
  </si>
  <si>
    <t>单位A</t>
  </si>
  <si>
    <t>数量B</t>
  </si>
  <si>
    <t>单位B</t>
  </si>
  <si>
    <t>单价</t>
  </si>
  <si>
    <t>小计</t>
  </si>
  <si>
    <t>链接</t>
  </si>
  <si>
    <t>描述、备注（所包含服务/内容）</t>
  </si>
  <si>
    <t>松下按摩仪</t>
  </si>
  <si>
    <t>个</t>
  </si>
  <si>
    <t>批</t>
  </si>
  <si>
    <t>https://detail.tmall.com/item.htm?spm=a1z10.5-b-s.w4011-21884058017.56.44b81aa9fezwLR&amp;id=612900142217&amp;rn=4c0c0296037994e173fe1ac12889f809&amp;abbucket=11</t>
  </si>
  <si>
    <t>灰色，不需要额外购买服务保修</t>
  </si>
  <si>
    <t>户外烧烤架</t>
  </si>
  <si>
    <t>https://detail.tmall.com/item.htm?spm=a1z10.5-b.w4011-18287735760.50.68043b63KNMZkA&amp;id=44316388041&amp;rn=2531738b886d9f917ea866bc31de760c&amp;abbucket=11&amp;skuId=4929917803437</t>
  </si>
  <si>
    <t>加大款套餐三，128.8元</t>
  </si>
  <si>
    <t>多美汽车模型</t>
  </si>
  <si>
    <t>https://detail.tmall.com/item.htm?spm=a220m.1000858.1000725.5.30b7439aQnteOv&amp;id=537258323139&amp;user_id=2454171253&amp;is_b=1&amp;cat_id=2&amp;q=TP12+%25C0%25BC%25B2%25A9%25BB%25F9%25C4%25E1&amp;rn=ff92f71fec4437999e4a73f90dd878dd&amp;skuId=4764237540484</t>
  </si>
  <si>
    <t>Tp12 175995 红色兰博基尼汽车模型</t>
  </si>
  <si>
    <t>心想即热 饮水机</t>
  </si>
  <si>
    <t>https://detail.tmall.com/item.htm?spm=a1z10.3-b-s.w4011-21606345126.56.588d6d65CZCe3i&amp;id=654362144760&amp;rn=ad1c4f84c5f67ca92f7b674dc6633a32&amp;abbucket=11&amp;skuId=4734389917453</t>
  </si>
  <si>
    <t>轻触版 白色</t>
  </si>
  <si>
    <t>美的家用洗车机</t>
  </si>
  <si>
    <t>https://detail.tmall.com/item.htm?spm=a220l.1.0.0.60927f33DP9pKX&amp;id=658533090314&amp;skuId=4930334059107</t>
  </si>
  <si>
    <t>极地白-标配 手机购买有券</t>
  </si>
  <si>
    <t>车载充气床</t>
  </si>
  <si>
    <t>https://detail.tmall.com/item.htm?spm=a1z10.5-b-s.w4011-24075809299.65.3c6e3b07ekIWAx&amp;id=598927496606&amp;rn=f9bf5af3055315ddbf7dc8f60a8656af&amp;abbucket=11&amp;skuId=4747205224979</t>
  </si>
  <si>
    <t>【植绒布+儿童侧挡】竖纹米色</t>
  </si>
  <si>
    <t>费用合计：</t>
  </si>
  <si>
    <t>会议成本总计</t>
  </si>
  <si>
    <t>服务费</t>
  </si>
  <si>
    <t>税费</t>
  </si>
  <si>
    <t>含税总计</t>
  </si>
  <si>
    <t>报价说明：</t>
  </si>
  <si>
    <t>报价人/联系方式：</t>
  </si>
  <si>
    <t>日期：12月1日</t>
  </si>
  <si>
    <t>注：</t>
  </si>
  <si>
    <t>1、如果是指定的就直接把价格填上，在后面备注里面给出链接或参考出处。</t>
  </si>
  <si>
    <t>2、若没有指定的，就将具体需求填到备注里或单独出一个文档描述。</t>
  </si>
  <si>
    <t>3、表格中没有的条目，可自行增加，注意保留公式。</t>
  </si>
  <si>
    <t>4、供应商会按照此单需求返回最终报价。</t>
  </si>
  <si>
    <t>5、填写单价时，可参考“供应商报价”，此为签约报价，尽量不要高于此价。</t>
  </si>
  <si>
    <t>6、待全部都确认好后，此报价作为PO单的附件通过邮件进行确认，生成订单。</t>
  </si>
  <si>
    <t xml:space="preserve">         </t>
  </si>
  <si>
    <t>采买费用</t>
  </si>
  <si>
    <t>徕本无线洗车机家用——9A系至尊版A-60分钟续航-5米管</t>
  </si>
  <si>
    <t>https://detail.tmall.com/item.htm?id=653146148361&amp;price=198-458&amp;sourceType=item&amp;sourceType=item&amp;suid=3927a9ed-60b8-43f8-894d-a3df06f4e0e8&amp;shareUniqueId=14951400746&amp;ut_sk=1.WoF+geuk9p0DALCo2HQGCUnO_21646297_1644996114481.Copy.1&amp;un=bbbdb18594c3cf8e4c6e4bed9157ce66&amp;share_crt_v=1&amp;un_site=0&amp;spm=a2159r.13376460.0.0&amp;umpChannel=bybtqdyh&amp;u_channel=bybtqdyh&amp;tbSocialPopKey=shareItem&amp;sp_tk=U0FLajIzQ2RrRlo=&amp;cpp=1&amp;shareurl=true&amp;short_name=h.fliDuwB&amp;bxsign=scd7rr56A_rTqNbnalWpV6dSnsWFJH4mOd85N8xKy8x3fGoDsV16k3k6XD0fTmUkGeKcgAhvdimc9N6-1bARqcNHgzj9s6i8UT8gKEDc0LGAJsqMe0lLg0BZJtMPYF4CBD0&amp;tk=SAKj23CdkFZ&amp;app=chrome&amp;skuId=4892803703809</t>
  </si>
  <si>
    <t>可联系商家更改价格，一次购买50个，价格138</t>
  </si>
  <si>
    <t>「汽车应急启动电源12V移动充电宝大容量车载电瓶备用打火搭电神器」</t>
  </si>
  <si>
    <t>https://detail.tmall.com/item.htm?id=656456694704&amp;price=138-298&amp;sourceType=item&amp;sourceType=item&amp;suid=b896d931-fc08-401c-b87b-ad7125dc19d1&amp;shareUniqueId=14952666377&amp;ut_sk=1.WoF+geuk9p0DALCo2HQGCUnO_21646297_1644996114481.Copy.1&amp;un=bbbdb18594c3cf8e4c6e4bed9157ce66&amp;share_crt_v=1&amp;un_site=0&amp;spm=a2159r.13376460.0.0&amp;tbSocialPopKey=shareItem&amp;sp_tk=RTB3djIzeWEyYXI=&amp;cpp=1&amp;shareurl=true&amp;short_name=h.fOSknQp&amp;bxsign=scdIJ-4_ch9Xj-1T9ODWzhza4ICP17L3IkOz4TB8EIjlPEq8jxVzF24jl9aVvSTclAyYybbdg-vVN67sAdCw7R4JYqonr_A1ILpWEAJ7HLvbf1AHdZXiXMXgoxDVQcgZ6Hv&amp;tk=E0wv23ya2ar&amp;app=chrome&amp;skuId=4938322470166</t>
  </si>
  <si>
    <t>89800毫安，套餐一</t>
  </si>
  <si>
    <t>「无线充气泵车载打气泵汽车用便携锂电池USB充电式轮胎电动打气筒」</t>
  </si>
  <si>
    <t>https://detail.tmall.com/item.htm?id=655513460094&amp;price=58-198&amp;sourceType=item&amp;sourceType=item&amp;suid=f61bb1c6-d5be-4828-8427-c51b56ce14db&amp;shareUniqueId=14952188557&amp;ut_sk=1.WoF+geuk9p0DALCo2HQGCUnO_21646297_1644996114481.TaoPassword-WeiXin.1&amp;un=bbbdb18594c3cf8e4c6e4bed9157ce66&amp;share_crt_v=1&amp;un_site=0&amp;spm=a2159r.13376460.0.0&amp;tbSocialPopKey=shareItem&amp;sp_tk=SnZ5NjIzQ3FFcTE=&amp;cpp=1&amp;shareurl=true&amp;short_name=h.fNRaJp6&amp;bxsign=scdQX2N7Uli7VqWT4ficKbIV1x1ktXeLirb8imBLuLCsDqZd5hedwST05tv_FceOlGtLIhRetb9ZV-WsVfQrz46J_nysBenCItztSw5yW5NRru-HfDmWf9w8yXGQFPPK2-i&amp;tk=Jvy623CqEq1&amp;app=chrome&amp;skuId=4910479103997</t>
  </si>
  <si>
    <t>无线充气泵【智能数显 自动冲停】USB充电</t>
  </si>
  <si>
    <t>悦卡 「车载后备箱储物箱车用尾箱收纳箱整理箱汽车实用神器装饰用品大全」</t>
  </si>
  <si>
    <t>https://detail.tmall.com/item.htm?id=658975113962&amp;price=118-138&amp;sourceType=item&amp;sourceType=item&amp;suid=fa13f429-7cbe-4771-a5ed-87192561fc16&amp;shareUniqueId=14951980800&amp;ut_sk=1.WoF+geuk9p0DALCo2HQGCUnO_21646297_1644996114481.Copy.1&amp;un=bbbdb18594c3cf8e4c6e4bed9157ce66&amp;share_crt_v=1&amp;un_site=0&amp;spm=a2159r.13376460.0.0&amp;tbSocialPopKey=shareItem&amp;sp_tk=eXNNVzIzQ0xhSno=&amp;cpp=1&amp;shareurl=true&amp;short_name=h.fNiAqJZ&amp;bxsign=scdatO5D-K0YEN9910e6VC7QdPj3pHrev6FuoZcGRHCGw-KLsldbpFPheu_HBqoBgLHLBIUisFITUxGGAxZkGuuLw44aI2ruH-JfnYALDHmuQgRsTXtvYkPK0Bg-Og67CVx&amp;tk=ysMW23CLaJz&amp;app=chrome&amp;skuId=4773321485250</t>
  </si>
  <si>
    <t>白色-中号-折叠收纳箱-52*36*28</t>
  </si>
  <si>
    <t>报价人/联系方式：谢平 15726682632</t>
  </si>
  <si>
    <t>日期：2月16日</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</si>
</sst>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s>
  <fonts count="46">
    <font>
      <sz val="11"/>
      <color theme="1"/>
      <name val="宋体"/>
      <charset val="134"/>
      <scheme val="minor"/>
    </font>
    <font>
      <sz val="10"/>
      <name val="微软雅黑"/>
      <family val="2"/>
      <charset val="134"/>
    </font>
    <font>
      <sz val="12"/>
      <color rgb="FFFF0000"/>
      <name val="微软雅黑"/>
      <family val="2"/>
      <charset val="134"/>
    </font>
    <font>
      <sz val="12"/>
      <name val="微软雅黑"/>
      <family val="2"/>
      <charset val="134"/>
    </font>
    <font>
      <b/>
      <sz val="10"/>
      <name val="微软雅黑"/>
      <family val="2"/>
      <charset val="134"/>
    </font>
    <font>
      <b/>
      <sz val="12"/>
      <name val="微软雅黑"/>
      <family val="2"/>
      <charset val="134"/>
    </font>
    <font>
      <sz val="10"/>
      <color theme="1"/>
      <name val="微软雅黑"/>
      <family val="2"/>
      <charset val="134"/>
    </font>
    <font>
      <sz val="10"/>
      <color rgb="FF262626"/>
      <name val="微软雅黑"/>
      <family val="2"/>
      <charset val="134"/>
    </font>
    <font>
      <b/>
      <i/>
      <sz val="12"/>
      <color indexed="12"/>
      <name val="微软雅黑"/>
      <family val="2"/>
      <charset val="134"/>
    </font>
    <font>
      <b/>
      <sz val="12"/>
      <color indexed="12"/>
      <name val="微软雅黑"/>
      <family val="2"/>
      <charset val="134"/>
    </font>
    <font>
      <b/>
      <u/>
      <sz val="12"/>
      <color indexed="10"/>
      <name val="微软雅黑"/>
      <family val="2"/>
      <charset val="134"/>
    </font>
    <font>
      <b/>
      <sz val="12"/>
      <color indexed="10"/>
      <name val="微软雅黑"/>
      <family val="2"/>
      <charset val="134"/>
    </font>
    <font>
      <b/>
      <u val="singleAccounting"/>
      <sz val="12"/>
      <color indexed="10"/>
      <name val="微软雅黑"/>
      <family val="2"/>
      <charset val="134"/>
    </font>
    <font>
      <u/>
      <sz val="12"/>
      <color indexed="12"/>
      <name val="宋体"/>
      <charset val="134"/>
    </font>
    <font>
      <b/>
      <u/>
      <sz val="12"/>
      <color indexed="12"/>
      <name val="微软雅黑"/>
      <family val="2"/>
      <charset val="134"/>
    </font>
    <font>
      <sz val="10"/>
      <name val="微软雅黑"/>
      <charset val="134"/>
    </font>
    <font>
      <sz val="12"/>
      <color rgb="FFFF0000"/>
      <name val="微软雅黑"/>
      <charset val="134"/>
    </font>
    <font>
      <sz val="12"/>
      <name val="微软雅黑"/>
      <charset val="134"/>
    </font>
    <font>
      <b/>
      <sz val="10"/>
      <name val="微软雅黑"/>
      <charset val="134"/>
    </font>
    <font>
      <b/>
      <sz val="12"/>
      <name val="微软雅黑"/>
      <charset val="134"/>
    </font>
    <font>
      <sz val="11"/>
      <color theme="1"/>
      <name val="微软雅黑"/>
      <charset val="134"/>
    </font>
    <font>
      <b/>
      <i/>
      <sz val="12"/>
      <color indexed="12"/>
      <name val="微软雅黑"/>
      <charset val="134"/>
    </font>
    <font>
      <b/>
      <sz val="12"/>
      <color indexed="12"/>
      <name val="微软雅黑"/>
      <charset val="134"/>
    </font>
    <font>
      <b/>
      <u/>
      <sz val="12"/>
      <color indexed="10"/>
      <name val="微软雅黑"/>
      <charset val="134"/>
    </font>
    <font>
      <b/>
      <sz val="12"/>
      <color indexed="10"/>
      <name val="微软雅黑"/>
      <charset val="134"/>
    </font>
    <font>
      <b/>
      <u val="singleAccounting"/>
      <sz val="12"/>
      <color indexed="10"/>
      <name val="微软雅黑"/>
      <charset val="134"/>
    </font>
    <font>
      <u/>
      <sz val="11"/>
      <color rgb="FF800080"/>
      <name val="宋体"/>
      <charset val="0"/>
      <scheme val="minor"/>
    </font>
    <font>
      <b/>
      <u/>
      <sz val="12"/>
      <color indexed="12"/>
      <name val="微软雅黑"/>
      <charset val="134"/>
    </font>
    <font>
      <sz val="11"/>
      <color rgb="FF006100"/>
      <name val="宋体"/>
      <charset val="0"/>
      <scheme val="minor"/>
    </font>
    <font>
      <b/>
      <sz val="11"/>
      <color rgb="FFFA7D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b/>
      <sz val="11"/>
      <color rgb="FFFFFFFF"/>
      <name val="宋体"/>
      <charset val="0"/>
      <scheme val="minor"/>
    </font>
    <font>
      <b/>
      <sz val="11"/>
      <color theme="3"/>
      <name val="宋体"/>
      <charset val="134"/>
      <scheme val="minor"/>
    </font>
    <font>
      <b/>
      <sz val="11"/>
      <color theme="1"/>
      <name val="宋体"/>
      <charset val="0"/>
      <scheme val="minor"/>
    </font>
    <font>
      <b/>
      <sz val="18"/>
      <color theme="3"/>
      <name val="宋体"/>
      <charset val="134"/>
      <scheme val="minor"/>
    </font>
    <font>
      <sz val="11"/>
      <color rgb="FFFF0000"/>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sz val="11"/>
      <color rgb="FF9C6500"/>
      <name val="宋体"/>
      <charset val="0"/>
      <scheme val="minor"/>
    </font>
    <font>
      <b/>
      <sz val="11"/>
      <color rgb="FF3F3F3F"/>
      <name val="宋体"/>
      <charset val="0"/>
      <scheme val="minor"/>
    </font>
    <font>
      <sz val="11"/>
      <color rgb="FFFA7D00"/>
      <name val="宋体"/>
      <charset val="0"/>
      <scheme val="minor"/>
    </font>
  </fonts>
  <fills count="40">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rgb="FFFFFFCC"/>
        <bgColor indexed="64"/>
      </patternFill>
    </fill>
    <fill>
      <patternFill patternType="solid">
        <fgColor rgb="FFFFFF00"/>
        <bgColor indexed="64"/>
      </patternFill>
    </fill>
    <fill>
      <patternFill patternType="solid">
        <fgColor rgb="FFC6EFCE"/>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4"/>
        <bgColor indexed="64"/>
      </patternFill>
    </fill>
    <fill>
      <patternFill patternType="solid">
        <fgColor rgb="FFA5A5A5"/>
        <bgColor indexed="64"/>
      </patternFill>
    </fill>
    <fill>
      <patternFill patternType="solid">
        <fgColor rgb="FFFFFFCC"/>
        <bgColor indexed="64"/>
      </patternFill>
    </fill>
    <fill>
      <patternFill patternType="solid">
        <fgColor theme="6"/>
        <bgColor indexed="64"/>
      </patternFill>
    </fill>
    <fill>
      <patternFill patternType="solid">
        <fgColor theme="7" tint="0.399975585192419"/>
        <bgColor indexed="64"/>
      </patternFill>
    </fill>
    <fill>
      <patternFill patternType="solid">
        <fgColor rgb="FFFFEB9C"/>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31" fillId="12" borderId="0" applyNumberFormat="0" applyBorder="0" applyAlignment="0" applyProtection="0">
      <alignment vertical="center"/>
    </xf>
    <xf numFmtId="0" fontId="32" fillId="1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17" borderId="0" applyNumberFormat="0" applyBorder="0" applyAlignment="0" applyProtection="0">
      <alignment vertical="center"/>
    </xf>
    <xf numFmtId="0" fontId="33" fillId="14" borderId="0" applyNumberFormat="0" applyBorder="0" applyAlignment="0" applyProtection="0">
      <alignment vertical="center"/>
    </xf>
    <xf numFmtId="43" fontId="0" fillId="0" borderId="0" applyFont="0" applyFill="0" applyBorder="0" applyAlignment="0" applyProtection="0">
      <alignment vertical="center"/>
    </xf>
    <xf numFmtId="0" fontId="30" fillId="21"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24" borderId="11" applyNumberFormat="0" applyFont="0" applyAlignment="0" applyProtection="0">
      <alignment vertical="center"/>
    </xf>
    <xf numFmtId="0" fontId="30" fillId="16" borderId="0" applyNumberFormat="0" applyBorder="0" applyAlignment="0" applyProtection="0">
      <alignment vertical="center"/>
    </xf>
    <xf numFmtId="0" fontId="3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0" fillId="0" borderId="13" applyNumberFormat="0" applyFill="0" applyAlignment="0" applyProtection="0">
      <alignment vertical="center"/>
    </xf>
    <xf numFmtId="0" fontId="42" fillId="0" borderId="13" applyNumberFormat="0" applyFill="0" applyAlignment="0" applyProtection="0">
      <alignment vertical="center"/>
    </xf>
    <xf numFmtId="0" fontId="30" fillId="11" borderId="0" applyNumberFormat="0" applyBorder="0" applyAlignment="0" applyProtection="0">
      <alignment vertical="center"/>
    </xf>
    <xf numFmtId="0" fontId="36" fillId="0" borderId="10" applyNumberFormat="0" applyFill="0" applyAlignment="0" applyProtection="0">
      <alignment vertical="center"/>
    </xf>
    <xf numFmtId="0" fontId="30" fillId="26" borderId="0" applyNumberFormat="0" applyBorder="0" applyAlignment="0" applyProtection="0">
      <alignment vertical="center"/>
    </xf>
    <xf numFmtId="0" fontId="44" fillId="10" borderId="14" applyNumberFormat="0" applyAlignment="0" applyProtection="0">
      <alignment vertical="center"/>
    </xf>
    <xf numFmtId="0" fontId="29" fillId="10" borderId="8" applyNumberFormat="0" applyAlignment="0" applyProtection="0">
      <alignment vertical="center"/>
    </xf>
    <xf numFmtId="0" fontId="35" fillId="23" borderId="9" applyNumberFormat="0" applyAlignment="0" applyProtection="0">
      <alignment vertical="center"/>
    </xf>
    <xf numFmtId="0" fontId="31" fillId="29" borderId="0" applyNumberFormat="0" applyBorder="0" applyAlignment="0" applyProtection="0">
      <alignment vertical="center"/>
    </xf>
    <xf numFmtId="0" fontId="30" fillId="20" borderId="0" applyNumberFormat="0" applyBorder="0" applyAlignment="0" applyProtection="0">
      <alignment vertical="center"/>
    </xf>
    <xf numFmtId="0" fontId="45" fillId="0" borderId="15" applyNumberFormat="0" applyFill="0" applyAlignment="0" applyProtection="0">
      <alignment vertical="center"/>
    </xf>
    <xf numFmtId="0" fontId="37" fillId="0" borderId="12" applyNumberFormat="0" applyFill="0" applyAlignment="0" applyProtection="0">
      <alignment vertical="center"/>
    </xf>
    <xf numFmtId="0" fontId="28" fillId="9" borderId="0" applyNumberFormat="0" applyBorder="0" applyAlignment="0" applyProtection="0">
      <alignment vertical="center"/>
    </xf>
    <xf numFmtId="0" fontId="43" fillId="27" borderId="0" applyNumberFormat="0" applyBorder="0" applyAlignment="0" applyProtection="0">
      <alignment vertical="center"/>
    </xf>
    <xf numFmtId="0" fontId="31" fillId="28" borderId="0" applyNumberFormat="0" applyBorder="0" applyAlignment="0" applyProtection="0">
      <alignment vertical="center"/>
    </xf>
    <xf numFmtId="0" fontId="30" fillId="22" borderId="0" applyNumberFormat="0" applyBorder="0" applyAlignment="0" applyProtection="0">
      <alignment vertical="center"/>
    </xf>
    <xf numFmtId="0" fontId="31" fillId="32" borderId="0" applyNumberFormat="0" applyBorder="0" applyAlignment="0" applyProtection="0">
      <alignment vertical="center"/>
    </xf>
    <xf numFmtId="0" fontId="31" fillId="30" borderId="0" applyNumberFormat="0" applyBorder="0" applyAlignment="0" applyProtection="0">
      <alignment vertical="center"/>
    </xf>
    <xf numFmtId="0" fontId="31" fillId="33" borderId="0" applyNumberFormat="0" applyBorder="0" applyAlignment="0" applyProtection="0">
      <alignment vertical="center"/>
    </xf>
    <xf numFmtId="0" fontId="31" fillId="19" borderId="0" applyNumberFormat="0" applyBorder="0" applyAlignment="0" applyProtection="0">
      <alignment vertical="center"/>
    </xf>
    <xf numFmtId="0" fontId="30" fillId="25" borderId="0" applyNumberFormat="0" applyBorder="0" applyAlignment="0" applyProtection="0">
      <alignment vertical="center"/>
    </xf>
    <xf numFmtId="0" fontId="30" fillId="18" borderId="0" applyNumberFormat="0" applyBorder="0" applyAlignment="0" applyProtection="0">
      <alignment vertical="center"/>
    </xf>
    <xf numFmtId="0" fontId="31" fillId="35" borderId="0" applyNumberFormat="0" applyBorder="0" applyAlignment="0" applyProtection="0">
      <alignment vertical="center"/>
    </xf>
    <xf numFmtId="0" fontId="31" fillId="38" borderId="0" applyNumberFormat="0" applyBorder="0" applyAlignment="0" applyProtection="0">
      <alignment vertical="center"/>
    </xf>
    <xf numFmtId="0" fontId="30" fillId="34" borderId="0" applyNumberFormat="0" applyBorder="0" applyAlignment="0" applyProtection="0">
      <alignment vertical="center"/>
    </xf>
    <xf numFmtId="0" fontId="31" fillId="37" borderId="0" applyNumberFormat="0" applyBorder="0" applyAlignment="0" applyProtection="0">
      <alignment vertical="center"/>
    </xf>
    <xf numFmtId="0" fontId="30" fillId="15" borderId="0" applyNumberFormat="0" applyBorder="0" applyAlignment="0" applyProtection="0">
      <alignment vertical="center"/>
    </xf>
    <xf numFmtId="0" fontId="30" fillId="31" borderId="0" applyNumberFormat="0" applyBorder="0" applyAlignment="0" applyProtection="0">
      <alignment vertical="center"/>
    </xf>
    <xf numFmtId="0" fontId="31" fillId="39" borderId="0" applyNumberFormat="0" applyBorder="0" applyAlignment="0" applyProtection="0">
      <alignment vertical="center"/>
    </xf>
    <xf numFmtId="0" fontId="30" fillId="36" borderId="0" applyNumberFormat="0" applyBorder="0" applyAlignment="0" applyProtection="0">
      <alignment vertical="center"/>
    </xf>
  </cellStyleXfs>
  <cellXfs count="120">
    <xf numFmtId="0" fontId="0" fillId="0" borderId="0" xfId="0">
      <alignment vertical="center"/>
    </xf>
    <xf numFmtId="0" fontId="1" fillId="2" borderId="0" xfId="0" applyFont="1" applyFill="1" applyBorder="1" applyAlignment="1">
      <alignment vertical="center"/>
    </xf>
    <xf numFmtId="0" fontId="1" fillId="2" borderId="0" xfId="0" applyFont="1" applyFill="1" applyBorder="1" applyAlignment="1">
      <alignment horizontal="left" vertical="center"/>
    </xf>
    <xf numFmtId="0" fontId="1" fillId="2" borderId="0" xfId="0" applyFont="1" applyFill="1" applyBorder="1" applyAlignment="1"/>
    <xf numFmtId="0" fontId="2" fillId="2" borderId="0" xfId="0" applyFont="1" applyFill="1" applyBorder="1" applyAlignment="1"/>
    <xf numFmtId="0" fontId="3" fillId="0" borderId="0" xfId="0" applyFont="1" applyFill="1" applyBorder="1" applyAlignment="1"/>
    <xf numFmtId="0" fontId="4" fillId="2" borderId="0" xfId="0" applyFont="1" applyFill="1" applyBorder="1" applyAlignment="1">
      <alignment horizontal="left" vertical="center"/>
    </xf>
    <xf numFmtId="0" fontId="5" fillId="2" borderId="0" xfId="0" applyFont="1" applyFill="1" applyBorder="1" applyAlignment="1">
      <alignment vertical="center"/>
    </xf>
    <xf numFmtId="0" fontId="5" fillId="2" borderId="0" xfId="0" applyFont="1" applyFill="1" applyBorder="1" applyAlignment="1">
      <alignment horizontal="center" vertical="center"/>
    </xf>
    <xf numFmtId="0" fontId="5" fillId="2" borderId="0" xfId="0" applyFont="1" applyFill="1" applyBorder="1" applyAlignment="1">
      <alignment horizontal="left" vertical="center"/>
    </xf>
    <xf numFmtId="0" fontId="5" fillId="3"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43" fontId="5" fillId="2" borderId="1"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6" fillId="0" borderId="1" xfId="0" applyFont="1" applyFill="1" applyBorder="1" applyAlignment="1">
      <alignment vertical="center"/>
    </xf>
    <xf numFmtId="0" fontId="3" fillId="0" borderId="1" xfId="0" applyFont="1" applyFill="1" applyBorder="1" applyAlignment="1">
      <alignment horizontal="center" vertical="center"/>
    </xf>
    <xf numFmtId="43" fontId="3" fillId="0" borderId="1" xfId="4" applyNumberFormat="1" applyFont="1" applyFill="1" applyBorder="1" applyAlignment="1">
      <alignment horizontal="center" vertical="center"/>
    </xf>
    <xf numFmtId="43" fontId="3" fillId="0" borderId="1" xfId="0" applyNumberFormat="1" applyFont="1" applyFill="1" applyBorder="1" applyAlignment="1">
      <alignment horizontal="center" vertical="center"/>
    </xf>
    <xf numFmtId="0" fontId="3" fillId="2" borderId="5" xfId="0" applyFont="1" applyFill="1" applyBorder="1" applyAlignment="1">
      <alignment horizontal="center" vertical="center"/>
    </xf>
    <xf numFmtId="0" fontId="7" fillId="0" borderId="0" xfId="0" applyFont="1" applyFill="1" applyBorder="1" applyAlignment="1"/>
    <xf numFmtId="0" fontId="3" fillId="2" borderId="6" xfId="0" applyFont="1" applyFill="1" applyBorder="1" applyAlignment="1">
      <alignment horizontal="center" vertical="center"/>
    </xf>
    <xf numFmtId="0" fontId="8" fillId="5" borderId="1" xfId="0" applyFont="1" applyFill="1" applyBorder="1" applyAlignment="1">
      <alignment horizontal="left" vertical="center"/>
    </xf>
    <xf numFmtId="43" fontId="9" fillId="5" borderId="1" xfId="0" applyNumberFormat="1" applyFont="1" applyFill="1" applyBorder="1" applyAlignment="1">
      <alignment horizontal="center" vertical="center"/>
    </xf>
    <xf numFmtId="0" fontId="10" fillId="6" borderId="1" xfId="0" applyFont="1" applyFill="1" applyBorder="1" applyAlignment="1">
      <alignment horizontal="center" vertical="center" wrapText="1"/>
    </xf>
    <xf numFmtId="43" fontId="10" fillId="6"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9" fontId="3" fillId="2" borderId="2" xfId="0" applyNumberFormat="1" applyFont="1" applyFill="1" applyBorder="1" applyAlignment="1">
      <alignment horizontal="right" vertical="center"/>
    </xf>
    <xf numFmtId="0" fontId="3" fillId="2" borderId="7" xfId="0" applyFont="1" applyFill="1" applyBorder="1" applyAlignment="1">
      <alignment horizontal="right" vertical="center"/>
    </xf>
    <xf numFmtId="0" fontId="3" fillId="2" borderId="3" xfId="0" applyFont="1" applyFill="1" applyBorder="1" applyAlignment="1">
      <alignment horizontal="right" vertical="center"/>
    </xf>
    <xf numFmtId="43" fontId="3" fillId="2" borderId="1" xfId="0" applyNumberFormat="1" applyFont="1" applyFill="1" applyBorder="1" applyAlignment="1">
      <alignment horizontal="center" vertical="center"/>
    </xf>
    <xf numFmtId="0" fontId="11" fillId="7" borderId="1" xfId="0" applyFont="1" applyFill="1" applyBorder="1" applyAlignment="1">
      <alignment horizontal="center" vertical="center" wrapText="1"/>
    </xf>
    <xf numFmtId="43" fontId="12" fillId="7" borderId="1"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Border="1" applyAlignment="1">
      <alignment horizontal="left" vertical="center"/>
    </xf>
    <xf numFmtId="31" fontId="3" fillId="2" borderId="0" xfId="0" applyNumberFormat="1" applyFont="1" applyFill="1" applyBorder="1" applyAlignment="1">
      <alignment horizontal="left"/>
    </xf>
    <xf numFmtId="43" fontId="3" fillId="2" borderId="0" xfId="0" applyNumberFormat="1" applyFont="1" applyFill="1" applyBorder="1" applyAlignment="1"/>
    <xf numFmtId="0" fontId="1" fillId="2" borderId="0" xfId="0" applyFont="1" applyFill="1" applyBorder="1" applyAlignment="1"/>
    <xf numFmtId="0" fontId="1" fillId="2" borderId="0" xfId="0" applyFont="1" applyFill="1" applyBorder="1" applyAlignment="1">
      <alignment horizontal="right"/>
    </xf>
    <xf numFmtId="0" fontId="1" fillId="2" borderId="0" xfId="0" applyFont="1" applyFill="1" applyBorder="1" applyAlignment="1">
      <alignment horizontal="left"/>
    </xf>
    <xf numFmtId="43" fontId="1" fillId="2" borderId="0" xfId="0" applyNumberFormat="1" applyFont="1" applyFill="1" applyBorder="1" applyAlignment="1"/>
    <xf numFmtId="0" fontId="2" fillId="2" borderId="0" xfId="0" applyFont="1" applyFill="1" applyBorder="1" applyAlignment="1"/>
    <xf numFmtId="0" fontId="2" fillId="2" borderId="0" xfId="0" applyFont="1" applyFill="1" applyBorder="1" applyAlignment="1">
      <alignment horizontal="right"/>
    </xf>
    <xf numFmtId="0" fontId="2" fillId="2" borderId="0" xfId="0" applyFont="1" applyFill="1" applyBorder="1" applyAlignment="1">
      <alignment horizontal="left"/>
    </xf>
    <xf numFmtId="43" fontId="2" fillId="2" borderId="0" xfId="0" applyNumberFormat="1" applyFont="1" applyFill="1" applyBorder="1" applyAlignment="1"/>
    <xf numFmtId="0" fontId="2" fillId="2" borderId="0" xfId="0" applyFont="1" applyFill="1" applyBorder="1" applyAlignment="1">
      <alignment vertical="center"/>
    </xf>
    <xf numFmtId="0" fontId="5" fillId="4" borderId="3" xfId="0" applyFont="1" applyFill="1" applyBorder="1" applyAlignment="1">
      <alignment vertical="center"/>
    </xf>
    <xf numFmtId="0" fontId="1" fillId="2" borderId="1" xfId="0" applyFont="1" applyFill="1" applyBorder="1" applyAlignment="1"/>
    <xf numFmtId="49" fontId="5" fillId="2" borderId="1" xfId="0" applyNumberFormat="1" applyFont="1" applyFill="1" applyBorder="1" applyAlignment="1">
      <alignment horizontal="left" vertical="center"/>
    </xf>
    <xf numFmtId="176" fontId="13" fillId="2" borderId="1" xfId="10" applyNumberFormat="1" applyFont="1" applyFill="1" applyBorder="1" applyAlignment="1" applyProtection="1">
      <alignment horizontal="left" vertical="center"/>
    </xf>
    <xf numFmtId="176" fontId="3" fillId="2" borderId="1" xfId="0" applyNumberFormat="1" applyFont="1" applyFill="1" applyBorder="1" applyAlignment="1">
      <alignment horizontal="left" vertical="center"/>
    </xf>
    <xf numFmtId="49" fontId="14" fillId="2" borderId="1" xfId="0" applyNumberFormat="1" applyFont="1" applyFill="1" applyBorder="1" applyAlignment="1">
      <alignment horizontal="left" vertical="center"/>
    </xf>
    <xf numFmtId="49" fontId="3" fillId="2" borderId="1" xfId="0" applyNumberFormat="1" applyFont="1" applyFill="1" applyBorder="1" applyAlignment="1">
      <alignment horizontal="left" vertical="center" wrapText="1"/>
    </xf>
    <xf numFmtId="49" fontId="11" fillId="2" borderId="1" xfId="0" applyNumberFormat="1" applyFont="1" applyFill="1" applyBorder="1" applyAlignment="1">
      <alignment horizontal="left" vertical="center"/>
    </xf>
    <xf numFmtId="49" fontId="3" fillId="2" borderId="1" xfId="0" applyNumberFormat="1" applyFont="1" applyFill="1" applyBorder="1" applyAlignment="1">
      <alignment horizontal="left" vertical="center"/>
    </xf>
    <xf numFmtId="49" fontId="3" fillId="2" borderId="0" xfId="0" applyNumberFormat="1" applyFont="1" applyFill="1" applyBorder="1" applyAlignment="1">
      <alignment horizontal="left" vertical="center"/>
    </xf>
    <xf numFmtId="49" fontId="1" fillId="2" borderId="0" xfId="0" applyNumberFormat="1" applyFont="1" applyFill="1" applyBorder="1" applyAlignment="1">
      <alignment horizontal="left" vertical="center"/>
    </xf>
    <xf numFmtId="49" fontId="2" fillId="2" borderId="0" xfId="0" applyNumberFormat="1" applyFont="1" applyFill="1" applyBorder="1" applyAlignment="1">
      <alignment horizontal="left" vertical="center"/>
    </xf>
    <xf numFmtId="0" fontId="15" fillId="2" borderId="0" xfId="0" applyFont="1" applyFill="1" applyBorder="1" applyAlignment="1">
      <alignment vertical="center"/>
    </xf>
    <xf numFmtId="0" fontId="15" fillId="2" borderId="0" xfId="0" applyFont="1" applyFill="1" applyBorder="1" applyAlignment="1">
      <alignment horizontal="left" vertical="center"/>
    </xf>
    <xf numFmtId="0" fontId="15" fillId="2" borderId="0" xfId="0" applyFont="1" applyFill="1" applyBorder="1" applyAlignment="1"/>
    <xf numFmtId="0" fontId="16" fillId="2" borderId="0" xfId="0" applyFont="1" applyFill="1" applyBorder="1" applyAlignment="1"/>
    <xf numFmtId="0" fontId="17" fillId="0" borderId="0" xfId="0" applyFont="1" applyFill="1" applyBorder="1" applyAlignment="1"/>
    <xf numFmtId="0" fontId="18" fillId="2" borderId="0" xfId="0" applyFont="1" applyFill="1" applyBorder="1" applyAlignment="1">
      <alignment horizontal="left" vertical="center"/>
    </xf>
    <xf numFmtId="0" fontId="19" fillId="2" borderId="0" xfId="0" applyFont="1" applyFill="1" applyBorder="1" applyAlignment="1">
      <alignment vertical="center"/>
    </xf>
    <xf numFmtId="0" fontId="19" fillId="2" borderId="0" xfId="0" applyFont="1" applyFill="1" applyBorder="1" applyAlignment="1">
      <alignment horizontal="center" vertical="center"/>
    </xf>
    <xf numFmtId="0" fontId="19" fillId="2" borderId="0" xfId="0" applyFont="1" applyFill="1" applyBorder="1" applyAlignment="1">
      <alignment horizontal="left" vertical="center"/>
    </xf>
    <xf numFmtId="0" fontId="19" fillId="3" borderId="1" xfId="0" applyFont="1" applyFill="1" applyBorder="1" applyAlignment="1">
      <alignment horizontal="center" vertical="center"/>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1" xfId="0" applyFont="1" applyFill="1" applyBorder="1" applyAlignment="1">
      <alignment vertical="center"/>
    </xf>
    <xf numFmtId="43" fontId="19" fillId="2" borderId="1" xfId="0" applyNumberFormat="1" applyFont="1" applyFill="1" applyBorder="1" applyAlignment="1">
      <alignment horizontal="center" vertical="center"/>
    </xf>
    <xf numFmtId="0" fontId="17" fillId="2" borderId="5" xfId="0" applyFont="1" applyFill="1" applyBorder="1" applyAlignment="1">
      <alignment horizontal="center" vertical="center"/>
    </xf>
    <xf numFmtId="0" fontId="20" fillId="8" borderId="1" xfId="0" applyFont="1" applyFill="1" applyBorder="1" applyAlignment="1">
      <alignment vertical="center"/>
    </xf>
    <xf numFmtId="0" fontId="17" fillId="0" borderId="1" xfId="0" applyFont="1" applyFill="1" applyBorder="1" applyAlignment="1">
      <alignment horizontal="center" vertical="center"/>
    </xf>
    <xf numFmtId="43" fontId="17" fillId="0" borderId="1" xfId="4" applyNumberFormat="1" applyFont="1" applyFill="1" applyBorder="1" applyAlignment="1">
      <alignment horizontal="center" vertical="center"/>
    </xf>
    <xf numFmtId="43" fontId="17" fillId="0" borderId="1" xfId="0" applyNumberFormat="1" applyFont="1" applyFill="1" applyBorder="1" applyAlignment="1">
      <alignment horizontal="center" vertical="center"/>
    </xf>
    <xf numFmtId="0" fontId="20" fillId="0" borderId="1" xfId="0" applyFont="1" applyFill="1" applyBorder="1" applyAlignment="1">
      <alignment vertical="center"/>
    </xf>
    <xf numFmtId="0" fontId="17" fillId="2" borderId="6" xfId="0" applyFont="1" applyFill="1" applyBorder="1" applyAlignment="1">
      <alignment horizontal="center" vertical="center"/>
    </xf>
    <xf numFmtId="0" fontId="21" fillId="5" borderId="1" xfId="0" applyFont="1" applyFill="1" applyBorder="1" applyAlignment="1">
      <alignment horizontal="left" vertical="center"/>
    </xf>
    <xf numFmtId="43" fontId="22" fillId="5" borderId="1" xfId="0" applyNumberFormat="1" applyFont="1" applyFill="1" applyBorder="1" applyAlignment="1">
      <alignment horizontal="center" vertical="center"/>
    </xf>
    <xf numFmtId="0" fontId="23" fillId="6" borderId="1" xfId="0" applyFont="1" applyFill="1" applyBorder="1" applyAlignment="1">
      <alignment horizontal="center" vertical="center" wrapText="1"/>
    </xf>
    <xf numFmtId="43" fontId="23" fillId="6" borderId="1" xfId="0" applyNumberFormat="1" applyFont="1" applyFill="1" applyBorder="1" applyAlignment="1">
      <alignment horizontal="center" vertical="center"/>
    </xf>
    <xf numFmtId="0" fontId="17" fillId="2" borderId="1" xfId="0" applyFont="1" applyFill="1" applyBorder="1" applyAlignment="1">
      <alignment horizontal="center" vertical="center" wrapText="1"/>
    </xf>
    <xf numFmtId="9" fontId="17" fillId="2" borderId="2" xfId="0" applyNumberFormat="1" applyFont="1" applyFill="1" applyBorder="1" applyAlignment="1">
      <alignment horizontal="right" vertical="center"/>
    </xf>
    <xf numFmtId="0" fontId="17" fillId="2" borderId="7" xfId="0" applyFont="1" applyFill="1" applyBorder="1" applyAlignment="1">
      <alignment horizontal="right" vertical="center"/>
    </xf>
    <xf numFmtId="0" fontId="17" fillId="2" borderId="3" xfId="0" applyFont="1" applyFill="1" applyBorder="1" applyAlignment="1">
      <alignment horizontal="right" vertical="center"/>
    </xf>
    <xf numFmtId="43" fontId="17" fillId="2" borderId="1" xfId="0" applyNumberFormat="1" applyFont="1" applyFill="1" applyBorder="1" applyAlignment="1">
      <alignment horizontal="center" vertical="center"/>
    </xf>
    <xf numFmtId="0" fontId="24" fillId="7" borderId="1" xfId="0" applyFont="1" applyFill="1" applyBorder="1" applyAlignment="1">
      <alignment horizontal="center" vertical="center" wrapText="1"/>
    </xf>
    <xf numFmtId="43" fontId="25" fillId="7" borderId="1" xfId="0" applyNumberFormat="1" applyFont="1" applyFill="1" applyBorder="1" applyAlignment="1">
      <alignment horizontal="center" vertical="center"/>
    </xf>
    <xf numFmtId="0" fontId="17" fillId="2" borderId="2"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0" xfId="0" applyFont="1" applyFill="1" applyBorder="1" applyAlignment="1">
      <alignment horizontal="left" vertical="center"/>
    </xf>
    <xf numFmtId="31" fontId="17" fillId="2" borderId="0" xfId="0" applyNumberFormat="1" applyFont="1" applyFill="1" applyBorder="1" applyAlignment="1">
      <alignment horizontal="left"/>
    </xf>
    <xf numFmtId="43" fontId="17" fillId="2" borderId="0" xfId="0" applyNumberFormat="1" applyFont="1" applyFill="1" applyBorder="1" applyAlignment="1"/>
    <xf numFmtId="0" fontId="15" fillId="2" borderId="0" xfId="0" applyFont="1" applyFill="1" applyBorder="1" applyAlignment="1">
      <alignment horizontal="right"/>
    </xf>
    <xf numFmtId="0" fontId="15" fillId="2" borderId="0" xfId="0" applyFont="1" applyFill="1" applyBorder="1" applyAlignment="1">
      <alignment horizontal="left"/>
    </xf>
    <xf numFmtId="43" fontId="15" fillId="2" borderId="0" xfId="0" applyNumberFormat="1" applyFont="1" applyFill="1" applyBorder="1" applyAlignment="1"/>
    <xf numFmtId="0" fontId="16" fillId="2" borderId="0" xfId="0" applyFont="1" applyFill="1" applyBorder="1" applyAlignment="1">
      <alignment horizontal="right"/>
    </xf>
    <xf numFmtId="0" fontId="16" fillId="2" borderId="0" xfId="0" applyFont="1" applyFill="1" applyBorder="1" applyAlignment="1">
      <alignment horizontal="left"/>
    </xf>
    <xf numFmtId="43" fontId="16" fillId="2" borderId="0" xfId="0" applyNumberFormat="1" applyFont="1" applyFill="1" applyBorder="1" applyAlignment="1"/>
    <xf numFmtId="0" fontId="16" fillId="2" borderId="0" xfId="0" applyFont="1" applyFill="1" applyBorder="1" applyAlignment="1">
      <alignment vertical="center"/>
    </xf>
    <xf numFmtId="0" fontId="19" fillId="4" borderId="3" xfId="0" applyFont="1" applyFill="1" applyBorder="1" applyAlignment="1">
      <alignment vertical="center"/>
    </xf>
    <xf numFmtId="0" fontId="15" fillId="2" borderId="1" xfId="0" applyFont="1" applyFill="1" applyBorder="1" applyAlignment="1"/>
    <xf numFmtId="49" fontId="19" fillId="2" borderId="1" xfId="0" applyNumberFormat="1" applyFont="1" applyFill="1" applyBorder="1" applyAlignment="1">
      <alignment horizontal="left" vertical="center"/>
    </xf>
    <xf numFmtId="176" fontId="26" fillId="2" borderId="1" xfId="10" applyNumberFormat="1" applyFont="1" applyFill="1" applyBorder="1" applyAlignment="1" applyProtection="1">
      <alignment horizontal="left" vertical="center"/>
    </xf>
    <xf numFmtId="176" fontId="17" fillId="2" borderId="1" xfId="0" applyNumberFormat="1" applyFont="1" applyFill="1" applyBorder="1" applyAlignment="1">
      <alignment horizontal="left" vertical="center"/>
    </xf>
    <xf numFmtId="49" fontId="27" fillId="2" borderId="1" xfId="0" applyNumberFormat="1" applyFont="1" applyFill="1" applyBorder="1" applyAlignment="1">
      <alignment horizontal="left" vertical="center"/>
    </xf>
    <xf numFmtId="49" fontId="17" fillId="2" borderId="1" xfId="0" applyNumberFormat="1" applyFont="1" applyFill="1" applyBorder="1" applyAlignment="1">
      <alignment horizontal="left" vertical="center" wrapText="1"/>
    </xf>
    <xf numFmtId="49" fontId="24" fillId="2" borderId="1" xfId="0" applyNumberFormat="1" applyFont="1" applyFill="1" applyBorder="1" applyAlignment="1">
      <alignment horizontal="left" vertical="center"/>
    </xf>
    <xf numFmtId="49" fontId="17" fillId="2" borderId="1" xfId="0" applyNumberFormat="1" applyFont="1" applyFill="1" applyBorder="1" applyAlignment="1">
      <alignment horizontal="left" vertical="center"/>
    </xf>
    <xf numFmtId="49" fontId="17" fillId="2" borderId="0" xfId="0" applyNumberFormat="1" applyFont="1" applyFill="1" applyBorder="1" applyAlignment="1">
      <alignment horizontal="left" vertical="center"/>
    </xf>
    <xf numFmtId="49" fontId="15" fillId="2" borderId="0" xfId="0" applyNumberFormat="1" applyFont="1" applyFill="1" applyBorder="1" applyAlignment="1">
      <alignment horizontal="left" vertical="center"/>
    </xf>
    <xf numFmtId="49" fontId="16" fillId="2" borderId="0"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381000</xdr:colOff>
      <xdr:row>0</xdr:row>
      <xdr:rowOff>419100</xdr:rowOff>
    </xdr:from>
    <xdr:to>
      <xdr:col>6</xdr:col>
      <xdr:colOff>469265</xdr:colOff>
      <xdr:row>3</xdr:row>
      <xdr:rowOff>34925</xdr:rowOff>
    </xdr:to>
    <xdr:sp>
      <xdr:nvSpPr>
        <xdr:cNvPr id="2" name="WordArt 2"/>
        <xdr:cNvSpPr>
          <a:spLocks noTextEdit="1"/>
        </xdr:cNvSpPr>
      </xdr:nvSpPr>
      <xdr:spPr>
        <a:xfrm>
          <a:off x="5260340" y="419100"/>
          <a:ext cx="2246630" cy="635000"/>
        </a:xfrm>
        <a:prstGeom prst="rect">
          <a:avLst/>
        </a:prstGeom>
      </xdr:spPr>
      <xdr:txBody>
        <a:bodyPr vertOverflow="overflow" wrap="none" fromWordArt="1">
          <a:prstTxWarp prst="textPlain">
            <a:avLst>
              <a:gd name="adj" fmla="val 50000"/>
            </a:avLst>
          </a:prstTxWarp>
          <a:norm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r>
            <a:rPr lang="zh-CN" altLang="en-US" sz="3600" b="1">
              <a:ln w="9525" cap="flat" cmpd="sng">
                <a:solidFill>
                  <a:srgbClr val="000000"/>
                </a:solidFill>
                <a:prstDash val="solid"/>
                <a:round/>
                <a:headEnd type="none" w="med" len="med"/>
                <a:tailEnd type="none" w="med" len="med"/>
              </a:ln>
              <a:solidFill>
                <a:srgbClr val="FFFFFF">
                  <a:alpha val="100000"/>
                </a:srgbClr>
              </a:solidFill>
              <a:latin typeface="宋体" panose="02010600030101010101" pitchFamily="7" charset="-122"/>
              <a:ea typeface="宋体" panose="02010600030101010101" pitchFamily="7" charset="-122"/>
            </a:rPr>
            <a:t>预 算 单</a:t>
          </a:r>
          <a:endParaRPr lang="zh-CN" altLang="en-US" sz="3600" b="1">
            <a:ln w="9525" cap="flat" cmpd="sng">
              <a:solidFill>
                <a:srgbClr val="000000"/>
              </a:solidFill>
              <a:prstDash val="solid"/>
              <a:round/>
              <a:headEnd type="none" w="med" len="med"/>
              <a:tailEnd type="none" w="med" len="med"/>
            </a:ln>
            <a:solidFill>
              <a:srgbClr val="FFFFFF">
                <a:alpha val="100000"/>
              </a:srgbClr>
            </a:solidFill>
            <a:latin typeface="宋体" panose="02010600030101010101" pitchFamily="7" charset="-122"/>
            <a:ea typeface="宋体" panose="02010600030101010101" pitchFamily="7" charset="-122"/>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3</xdr:col>
      <xdr:colOff>381000</xdr:colOff>
      <xdr:row>0</xdr:row>
      <xdr:rowOff>419100</xdr:rowOff>
    </xdr:from>
    <xdr:to>
      <xdr:col>6</xdr:col>
      <xdr:colOff>469900</xdr:colOff>
      <xdr:row>3</xdr:row>
      <xdr:rowOff>38100</xdr:rowOff>
    </xdr:to>
    <xdr:sp>
      <xdr:nvSpPr>
        <xdr:cNvPr id="2" name="WordArt 2"/>
        <xdr:cNvSpPr>
          <a:spLocks noTextEdit="1"/>
        </xdr:cNvSpPr>
      </xdr:nvSpPr>
      <xdr:spPr>
        <a:xfrm>
          <a:off x="6870700" y="419100"/>
          <a:ext cx="2051050" cy="638175"/>
        </a:xfrm>
        <a:prstGeom prst="rect">
          <a:avLst/>
        </a:prstGeom>
      </xdr:spPr>
      <xdr:txBody>
        <a:bodyPr vertOverflow="overflow" wrap="none" fromWordArt="1">
          <a:prstTxWarp prst="textPlain">
            <a:avLst>
              <a:gd name="adj" fmla="val 50000"/>
            </a:avLst>
          </a:prstTxWarp>
          <a:norm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r>
            <a:rPr lang="zh-CN" altLang="en-US" sz="3600" b="1">
              <a:ln w="9525" cap="flat" cmpd="sng">
                <a:solidFill>
                  <a:srgbClr val="000000"/>
                </a:solidFill>
                <a:prstDash val="solid"/>
                <a:round/>
                <a:headEnd type="none" w="med" len="med"/>
                <a:tailEnd type="none" w="med" len="med"/>
              </a:ln>
              <a:solidFill>
                <a:srgbClr val="FFFFFF">
                  <a:alpha val="100000"/>
                </a:srgbClr>
              </a:solidFill>
              <a:latin typeface="宋体" panose="02010600030101010101" pitchFamily="7" charset="-122"/>
              <a:ea typeface="宋体" panose="02010600030101010101" pitchFamily="7" charset="-122"/>
            </a:rPr>
            <a:t>预 算 单</a:t>
          </a:r>
          <a:endParaRPr lang="zh-CN" altLang="en-US" sz="3600" b="1">
            <a:ln w="9525" cap="flat" cmpd="sng">
              <a:solidFill>
                <a:srgbClr val="000000"/>
              </a:solidFill>
              <a:prstDash val="solid"/>
              <a:round/>
              <a:headEnd type="none" w="med" len="med"/>
              <a:tailEnd type="none" w="med" len="med"/>
            </a:ln>
            <a:solidFill>
              <a:srgbClr val="FFFFFF">
                <a:alpha val="100000"/>
              </a:srgbClr>
            </a:solidFill>
            <a:latin typeface="宋体" panose="02010600030101010101" pitchFamily="7" charset="-122"/>
            <a:ea typeface="宋体" panose="02010600030101010101" pitchFamily="7"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detail.tmall.com/item.htm?spm=a1z10.5-b-s.w4011-21884058017.56.44b81aa9fezwLR&amp;id=612900142217&amp;rn=4c0c0296037994e173fe1ac12889f809&amp;abbucket=11"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A1" sqref="$A1:$XFD1048576"/>
    </sheetView>
  </sheetViews>
  <sheetFormatPr defaultColWidth="12" defaultRowHeight="16.5"/>
  <cols>
    <col min="1" max="1" width="21.275" style="64" customWidth="1"/>
    <col min="2" max="2" width="33.3166666666667" style="64" customWidth="1"/>
    <col min="3" max="6" width="9.44166666666667" style="64" customWidth="1"/>
    <col min="7" max="7" width="13.9833333333333" style="64" customWidth="1"/>
    <col min="8" max="8" width="19.9833333333333" style="64" customWidth="1"/>
    <col min="9" max="9" width="82.375" style="64" customWidth="1"/>
    <col min="10" max="10" width="55.8083333333333" style="64" customWidth="1"/>
    <col min="11" max="16384" width="12" style="64"/>
  </cols>
  <sheetData>
    <row r="1" s="62" customFormat="1" ht="44.25" customHeight="1" spans="1:9">
      <c r="A1" s="66"/>
      <c r="B1" s="67"/>
      <c r="C1" s="67"/>
      <c r="D1" s="67"/>
      <c r="E1" s="67"/>
      <c r="F1" s="67"/>
      <c r="G1" s="67"/>
      <c r="H1" s="67"/>
      <c r="I1" s="67"/>
    </row>
    <row r="2" s="62" customFormat="1" ht="18" spans="1:9">
      <c r="A2" s="68" t="s">
        <v>0</v>
      </c>
      <c r="B2" s="68"/>
      <c r="C2" s="68"/>
      <c r="D2" s="68"/>
      <c r="E2" s="69"/>
      <c r="F2" s="69"/>
      <c r="G2" s="69"/>
      <c r="H2" s="69"/>
      <c r="I2" s="69"/>
    </row>
    <row r="3" s="63" customFormat="1" ht="18" spans="1:9">
      <c r="A3" s="68" t="s">
        <v>1</v>
      </c>
      <c r="B3" s="68"/>
      <c r="C3" s="68"/>
      <c r="D3" s="68"/>
      <c r="E3" s="70"/>
      <c r="F3" s="70"/>
      <c r="G3" s="69"/>
      <c r="H3" s="69"/>
      <c r="I3" s="69"/>
    </row>
    <row r="4" s="63" customFormat="1" ht="18" spans="1:9">
      <c r="A4" s="68" t="s">
        <v>2</v>
      </c>
      <c r="B4" s="69"/>
      <c r="C4" s="69"/>
      <c r="D4" s="69"/>
      <c r="E4" s="70"/>
      <c r="F4" s="70"/>
      <c r="G4" s="69"/>
      <c r="H4" s="69"/>
      <c r="I4" s="69"/>
    </row>
    <row r="5" s="63" customFormat="1" ht="18" spans="1:9">
      <c r="A5" s="68" t="s">
        <v>3</v>
      </c>
      <c r="B5" s="68"/>
      <c r="C5" s="68"/>
      <c r="D5" s="68"/>
      <c r="E5" s="70"/>
      <c r="F5" s="70"/>
      <c r="G5" s="69"/>
      <c r="H5" s="69"/>
      <c r="I5" s="69"/>
    </row>
    <row r="6" s="63" customFormat="1" ht="18" spans="1:9">
      <c r="A6" s="68" t="s">
        <v>4</v>
      </c>
      <c r="B6" s="68"/>
      <c r="C6" s="68"/>
      <c r="D6" s="68"/>
      <c r="E6" s="70"/>
      <c r="F6" s="70"/>
      <c r="G6" s="69"/>
      <c r="H6" s="69"/>
      <c r="I6" s="69"/>
    </row>
    <row r="7" s="64" customFormat="1" ht="25" customHeight="1" spans="1:10">
      <c r="A7" s="71" t="s">
        <v>5</v>
      </c>
      <c r="B7" s="71"/>
      <c r="C7" s="71"/>
      <c r="D7" s="71"/>
      <c r="E7" s="71"/>
      <c r="F7" s="71"/>
      <c r="G7" s="72" t="s">
        <v>6</v>
      </c>
      <c r="H7" s="73"/>
      <c r="I7" s="108"/>
      <c r="J7" s="109"/>
    </row>
    <row r="8" s="64" customFormat="1" ht="25" customHeight="1" spans="1:10">
      <c r="A8" s="74" t="s">
        <v>7</v>
      </c>
      <c r="B8" s="75" t="s">
        <v>5</v>
      </c>
      <c r="C8" s="74" t="s">
        <v>8</v>
      </c>
      <c r="D8" s="74" t="s">
        <v>9</v>
      </c>
      <c r="E8" s="74" t="s">
        <v>10</v>
      </c>
      <c r="F8" s="74" t="s">
        <v>11</v>
      </c>
      <c r="G8" s="76" t="s">
        <v>12</v>
      </c>
      <c r="H8" s="76" t="s">
        <v>13</v>
      </c>
      <c r="I8" s="110" t="s">
        <v>14</v>
      </c>
      <c r="J8" s="110" t="s">
        <v>15</v>
      </c>
    </row>
    <row r="9" s="64" customFormat="1" ht="35" customHeight="1" spans="1:10">
      <c r="A9" s="77"/>
      <c r="B9" s="78" t="s">
        <v>16</v>
      </c>
      <c r="C9" s="79">
        <v>2</v>
      </c>
      <c r="D9" s="79" t="s">
        <v>17</v>
      </c>
      <c r="E9" s="79">
        <v>1</v>
      </c>
      <c r="F9" s="79" t="s">
        <v>18</v>
      </c>
      <c r="G9" s="80">
        <v>289</v>
      </c>
      <c r="H9" s="81">
        <f t="shared" ref="H9:H14" si="0">G9*C9</f>
        <v>578</v>
      </c>
      <c r="I9" s="111" t="s">
        <v>19</v>
      </c>
      <c r="J9" s="109" t="s">
        <v>20</v>
      </c>
    </row>
    <row r="10" s="64" customFormat="1" ht="35" customHeight="1" spans="1:10">
      <c r="A10" s="77"/>
      <c r="B10" s="82" t="s">
        <v>21</v>
      </c>
      <c r="C10" s="79">
        <v>10</v>
      </c>
      <c r="D10" s="79" t="s">
        <v>17</v>
      </c>
      <c r="E10" s="79">
        <v>1</v>
      </c>
      <c r="F10" s="79" t="s">
        <v>18</v>
      </c>
      <c r="G10" s="80">
        <v>128.8</v>
      </c>
      <c r="H10" s="81">
        <f t="shared" si="0"/>
        <v>1288</v>
      </c>
      <c r="I10" s="111" t="s">
        <v>22</v>
      </c>
      <c r="J10" s="109" t="s">
        <v>23</v>
      </c>
    </row>
    <row r="11" s="64" customFormat="1" ht="35" customHeight="1" spans="1:10">
      <c r="A11" s="77"/>
      <c r="B11" s="82" t="s">
        <v>24</v>
      </c>
      <c r="C11" s="79">
        <v>30</v>
      </c>
      <c r="D11" s="79" t="s">
        <v>17</v>
      </c>
      <c r="E11" s="79">
        <v>1</v>
      </c>
      <c r="F11" s="79" t="s">
        <v>18</v>
      </c>
      <c r="G11" s="80">
        <v>46</v>
      </c>
      <c r="H11" s="81">
        <f t="shared" si="0"/>
        <v>1380</v>
      </c>
      <c r="I11" s="111" t="s">
        <v>25</v>
      </c>
      <c r="J11" s="109" t="s">
        <v>26</v>
      </c>
    </row>
    <row r="12" s="64" customFormat="1" ht="35" customHeight="1" spans="1:10">
      <c r="A12" s="77"/>
      <c r="B12" s="78" t="s">
        <v>27</v>
      </c>
      <c r="C12" s="79">
        <v>1</v>
      </c>
      <c r="D12" s="79" t="s">
        <v>17</v>
      </c>
      <c r="E12" s="79">
        <v>1</v>
      </c>
      <c r="F12" s="79" t="s">
        <v>18</v>
      </c>
      <c r="G12" s="80">
        <v>359</v>
      </c>
      <c r="H12" s="81">
        <f t="shared" si="0"/>
        <v>359</v>
      </c>
      <c r="I12" s="111" t="s">
        <v>28</v>
      </c>
      <c r="J12" s="109" t="s">
        <v>29</v>
      </c>
    </row>
    <row r="13" s="64" customFormat="1" ht="35" customHeight="1" spans="1:10">
      <c r="A13" s="77"/>
      <c r="B13" s="78" t="s">
        <v>30</v>
      </c>
      <c r="C13" s="79">
        <v>5</v>
      </c>
      <c r="D13" s="79" t="s">
        <v>17</v>
      </c>
      <c r="E13" s="79">
        <v>1</v>
      </c>
      <c r="F13" s="79" t="s">
        <v>18</v>
      </c>
      <c r="G13" s="80">
        <v>299</v>
      </c>
      <c r="H13" s="81">
        <f t="shared" si="0"/>
        <v>1495</v>
      </c>
      <c r="I13" s="111" t="s">
        <v>31</v>
      </c>
      <c r="J13" s="109" t="s">
        <v>32</v>
      </c>
    </row>
    <row r="14" s="64" customFormat="1" ht="35" customHeight="1" spans="1:10">
      <c r="A14" s="77"/>
      <c r="B14" s="82" t="s">
        <v>33</v>
      </c>
      <c r="C14" s="79">
        <v>4</v>
      </c>
      <c r="D14" s="79" t="s">
        <v>17</v>
      </c>
      <c r="E14" s="79">
        <v>1</v>
      </c>
      <c r="F14" s="79" t="s">
        <v>18</v>
      </c>
      <c r="G14" s="80">
        <v>99</v>
      </c>
      <c r="H14" s="81">
        <f t="shared" si="0"/>
        <v>396</v>
      </c>
      <c r="I14" s="111" t="s">
        <v>34</v>
      </c>
      <c r="J14" s="109" t="s">
        <v>35</v>
      </c>
    </row>
    <row r="15" s="64" customFormat="1" ht="25" customHeight="1" spans="1:10">
      <c r="A15" s="83"/>
      <c r="B15" s="84" t="s">
        <v>36</v>
      </c>
      <c r="C15" s="84"/>
      <c r="D15" s="84"/>
      <c r="E15" s="84"/>
      <c r="F15" s="84"/>
      <c r="G15" s="84"/>
      <c r="H15" s="85">
        <f>SUM(H9:H14)</f>
        <v>5496</v>
      </c>
      <c r="I15" s="112"/>
      <c r="J15" s="109"/>
    </row>
    <row r="16" s="64" customFormat="1" ht="25" customHeight="1" spans="1:10">
      <c r="A16" s="86" t="s">
        <v>37</v>
      </c>
      <c r="B16" s="86"/>
      <c r="C16" s="86"/>
      <c r="D16" s="86"/>
      <c r="E16" s="86"/>
      <c r="F16" s="86"/>
      <c r="G16" s="86"/>
      <c r="H16" s="87">
        <f>SUM(H9:H15)/2</f>
        <v>5496</v>
      </c>
      <c r="I16" s="113"/>
      <c r="J16" s="109"/>
    </row>
    <row r="17" s="64" customFormat="1" ht="25" customHeight="1" spans="1:10">
      <c r="A17" s="88" t="s">
        <v>38</v>
      </c>
      <c r="B17" s="89">
        <v>0.08</v>
      </c>
      <c r="C17" s="90"/>
      <c r="D17" s="90"/>
      <c r="E17" s="90"/>
      <c r="F17" s="90"/>
      <c r="G17" s="91"/>
      <c r="H17" s="92">
        <f>H16*8%</f>
        <v>439.68</v>
      </c>
      <c r="I17" s="114"/>
      <c r="J17" s="109"/>
    </row>
    <row r="18" s="64" customFormat="1" ht="25" customHeight="1" spans="1:10">
      <c r="A18" s="88" t="s">
        <v>39</v>
      </c>
      <c r="B18" s="89">
        <v>0.06</v>
      </c>
      <c r="C18" s="90"/>
      <c r="D18" s="90"/>
      <c r="E18" s="90"/>
      <c r="F18" s="90"/>
      <c r="G18" s="91"/>
      <c r="H18" s="92">
        <f>(H16+H17)*6%</f>
        <v>356.1408</v>
      </c>
      <c r="I18" s="114"/>
      <c r="J18" s="109"/>
    </row>
    <row r="19" s="64" customFormat="1" ht="25" customHeight="1" spans="1:10">
      <c r="A19" s="93" t="s">
        <v>40</v>
      </c>
      <c r="B19" s="93"/>
      <c r="C19" s="93"/>
      <c r="D19" s="93"/>
      <c r="E19" s="93"/>
      <c r="F19" s="93"/>
      <c r="G19" s="93"/>
      <c r="H19" s="94">
        <f>H16+H17+H18</f>
        <v>6291.8208</v>
      </c>
      <c r="I19" s="115"/>
      <c r="J19" s="109"/>
    </row>
    <row r="20" s="64" customFormat="1" ht="25" customHeight="1" spans="1:10">
      <c r="A20" s="75" t="s">
        <v>41</v>
      </c>
      <c r="B20" s="95"/>
      <c r="C20" s="96"/>
      <c r="D20" s="96"/>
      <c r="E20" s="96"/>
      <c r="F20" s="96"/>
      <c r="G20" s="96"/>
      <c r="H20" s="97"/>
      <c r="I20" s="116"/>
      <c r="J20" s="109"/>
    </row>
    <row r="21" s="64" customFormat="1" ht="34.5" customHeight="1" spans="1:9">
      <c r="A21" s="70" t="s">
        <v>42</v>
      </c>
      <c r="B21" s="98"/>
      <c r="C21" s="98"/>
      <c r="D21" s="98"/>
      <c r="E21" s="98" t="s">
        <v>43</v>
      </c>
      <c r="F21" s="99"/>
      <c r="G21" s="100"/>
      <c r="H21" s="100"/>
      <c r="I21" s="117"/>
    </row>
    <row r="22" s="64" customFormat="1" ht="34.5" customHeight="1" spans="1:9">
      <c r="A22" s="70"/>
      <c r="B22" s="98"/>
      <c r="C22" s="98"/>
      <c r="D22" s="98"/>
      <c r="E22" s="98"/>
      <c r="F22" s="99"/>
      <c r="G22" s="100"/>
      <c r="H22" s="100"/>
      <c r="I22" s="117"/>
    </row>
    <row r="23" s="64" customFormat="1" ht="14.25" customHeight="1" spans="2:9">
      <c r="B23" s="101"/>
      <c r="C23" s="102"/>
      <c r="D23" s="102"/>
      <c r="E23" s="102"/>
      <c r="F23" s="102"/>
      <c r="G23" s="103"/>
      <c r="H23" s="103"/>
      <c r="I23" s="118"/>
    </row>
    <row r="24" s="65" customFormat="1" ht="14.25" customHeight="1" spans="1:9">
      <c r="A24" s="65" t="s">
        <v>44</v>
      </c>
      <c r="B24" s="104"/>
      <c r="C24" s="105"/>
      <c r="D24" s="105"/>
      <c r="E24" s="105"/>
      <c r="F24" s="105"/>
      <c r="G24" s="106"/>
      <c r="H24" s="106"/>
      <c r="I24" s="119"/>
    </row>
    <row r="25" s="65" customFormat="1" ht="12.75" customHeight="1" spans="1:2">
      <c r="A25" s="107" t="s">
        <v>45</v>
      </c>
      <c r="B25" s="107"/>
    </row>
    <row r="26" s="65" customFormat="1" ht="17.25" spans="1:2">
      <c r="A26" s="107" t="s">
        <v>46</v>
      </c>
      <c r="B26" s="107"/>
    </row>
    <row r="27" s="65" customFormat="1" ht="17.25" spans="1:2">
      <c r="A27" s="107" t="s">
        <v>47</v>
      </c>
      <c r="B27" s="107"/>
    </row>
    <row r="28" s="65" customFormat="1" ht="17.25" spans="1:2">
      <c r="A28" s="107" t="s">
        <v>48</v>
      </c>
      <c r="B28" s="107"/>
    </row>
    <row r="29" s="65" customFormat="1" ht="17.25" spans="1:2">
      <c r="A29" s="65" t="s">
        <v>49</v>
      </c>
      <c r="B29" s="107"/>
    </row>
    <row r="30" s="64" customFormat="1" ht="17.25" spans="1:9">
      <c r="A30" s="107" t="s">
        <v>50</v>
      </c>
      <c r="B30" s="62"/>
      <c r="I30" s="64" t="s">
        <v>51</v>
      </c>
    </row>
  </sheetData>
  <mergeCells count="15">
    <mergeCell ref="B1:I1"/>
    <mergeCell ref="F2:I2"/>
    <mergeCell ref="E3:F3"/>
    <mergeCell ref="G3:I3"/>
    <mergeCell ref="G5:I5"/>
    <mergeCell ref="G6:I6"/>
    <mergeCell ref="A7:F7"/>
    <mergeCell ref="G7:H7"/>
    <mergeCell ref="B15:G15"/>
    <mergeCell ref="A16:G16"/>
    <mergeCell ref="B17:G17"/>
    <mergeCell ref="B18:G18"/>
    <mergeCell ref="A19:G19"/>
    <mergeCell ref="B20:H20"/>
    <mergeCell ref="A9:A15"/>
  </mergeCells>
  <hyperlinks>
    <hyperlink ref="I9" r:id="rId2" display="https://detail.tmall.com/item.htm?spm=a1z10.5-b-s.w4011-21884058017.56.44b81aa9fezwLR&amp;id=612900142217&amp;rn=4c0c0296037994e173fe1ac12889f809&amp;abbucket=11"/>
  </hyperlink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abSelected="1" workbookViewId="0">
      <selection activeCell="B18" sqref="B18:H18"/>
    </sheetView>
  </sheetViews>
  <sheetFormatPr defaultColWidth="11" defaultRowHeight="16.5"/>
  <cols>
    <col min="1" max="1" width="19.5" style="3" customWidth="1"/>
    <col min="2" max="2" width="57.0833333333333" style="3" customWidth="1"/>
    <col min="3" max="6" width="8.58333333333333" style="3" customWidth="1"/>
    <col min="7" max="7" width="12.8333333333333" style="3" customWidth="1"/>
    <col min="8" max="8" width="18.3333333333333" style="3" customWidth="1"/>
    <col min="9" max="9" width="28.6666666666667" style="3" customWidth="1"/>
    <col min="10" max="10" width="51.0833333333333" style="3" customWidth="1"/>
    <col min="11" max="16384" width="11" style="3"/>
  </cols>
  <sheetData>
    <row r="1" s="1" customFormat="1" ht="44.25" customHeight="1" spans="1:9">
      <c r="A1" s="5"/>
      <c r="B1" s="6"/>
      <c r="C1" s="6"/>
      <c r="D1" s="6"/>
      <c r="E1" s="6"/>
      <c r="F1" s="6"/>
      <c r="G1" s="6"/>
      <c r="H1" s="6"/>
      <c r="I1" s="6"/>
    </row>
    <row r="2" s="1" customFormat="1" ht="18" spans="1:9">
      <c r="A2" s="7" t="s">
        <v>0</v>
      </c>
      <c r="B2" s="7"/>
      <c r="C2" s="7"/>
      <c r="D2" s="7"/>
      <c r="E2" s="8"/>
      <c r="F2" s="8"/>
      <c r="G2" s="8"/>
      <c r="H2" s="8"/>
      <c r="I2" s="8"/>
    </row>
    <row r="3" s="2" customFormat="1" ht="18" spans="1:9">
      <c r="A3" s="7" t="s">
        <v>1</v>
      </c>
      <c r="B3" s="7"/>
      <c r="C3" s="7"/>
      <c r="D3" s="7"/>
      <c r="E3" s="9"/>
      <c r="F3" s="9"/>
      <c r="G3" s="8"/>
      <c r="H3" s="8"/>
      <c r="I3" s="8"/>
    </row>
    <row r="4" s="2" customFormat="1" ht="18" spans="1:9">
      <c r="A4" s="7" t="s">
        <v>2</v>
      </c>
      <c r="B4" s="8"/>
      <c r="C4" s="8"/>
      <c r="D4" s="8"/>
      <c r="E4" s="9"/>
      <c r="F4" s="9"/>
      <c r="G4" s="8"/>
      <c r="H4" s="8"/>
      <c r="I4" s="8"/>
    </row>
    <row r="5" s="2" customFormat="1" ht="18" spans="1:9">
      <c r="A5" s="7" t="s">
        <v>3</v>
      </c>
      <c r="B5" s="7"/>
      <c r="C5" s="7"/>
      <c r="D5" s="7"/>
      <c r="E5" s="9"/>
      <c r="F5" s="9"/>
      <c r="G5" s="8"/>
      <c r="H5" s="8"/>
      <c r="I5" s="8"/>
    </row>
    <row r="6" s="2" customFormat="1" ht="18" spans="1:9">
      <c r="A6" s="7" t="s">
        <v>4</v>
      </c>
      <c r="B6" s="7"/>
      <c r="C6" s="7"/>
      <c r="D6" s="7"/>
      <c r="E6" s="9"/>
      <c r="F6" s="9"/>
      <c r="G6" s="8"/>
      <c r="H6" s="8"/>
      <c r="I6" s="8"/>
    </row>
    <row r="7" s="3" customFormat="1" ht="25" customHeight="1" spans="1:10">
      <c r="A7" s="10" t="s">
        <v>5</v>
      </c>
      <c r="B7" s="10"/>
      <c r="C7" s="10"/>
      <c r="D7" s="10"/>
      <c r="E7" s="10"/>
      <c r="F7" s="10"/>
      <c r="G7" s="11" t="s">
        <v>6</v>
      </c>
      <c r="H7" s="12"/>
      <c r="I7" s="50"/>
      <c r="J7" s="51"/>
    </row>
    <row r="8" s="3" customFormat="1" ht="25" customHeight="1" spans="1:10">
      <c r="A8" s="13" t="s">
        <v>7</v>
      </c>
      <c r="B8" s="14" t="s">
        <v>5</v>
      </c>
      <c r="C8" s="13" t="s">
        <v>8</v>
      </c>
      <c r="D8" s="13" t="s">
        <v>9</v>
      </c>
      <c r="E8" s="13" t="s">
        <v>10</v>
      </c>
      <c r="F8" s="13" t="s">
        <v>11</v>
      </c>
      <c r="G8" s="15" t="s">
        <v>12</v>
      </c>
      <c r="H8" s="15" t="s">
        <v>13</v>
      </c>
      <c r="I8" s="52" t="s">
        <v>14</v>
      </c>
      <c r="J8" s="51" t="s">
        <v>15</v>
      </c>
    </row>
    <row r="9" s="3" customFormat="1" ht="25" customHeight="1" spans="1:10">
      <c r="A9" s="16" t="s">
        <v>52</v>
      </c>
      <c r="B9" s="17" t="s">
        <v>53</v>
      </c>
      <c r="C9" s="18">
        <v>50</v>
      </c>
      <c r="D9" s="18" t="s">
        <v>17</v>
      </c>
      <c r="E9" s="18">
        <v>1</v>
      </c>
      <c r="F9" s="18" t="s">
        <v>18</v>
      </c>
      <c r="G9" s="19">
        <v>138</v>
      </c>
      <c r="H9" s="20">
        <f t="shared" ref="H9:H12" si="0">C9*G9</f>
        <v>6900</v>
      </c>
      <c r="I9" s="53" t="s">
        <v>54</v>
      </c>
      <c r="J9" s="51" t="s">
        <v>55</v>
      </c>
    </row>
    <row r="10" s="3" customFormat="1" ht="25" customHeight="1" spans="1:10">
      <c r="A10" s="21"/>
      <c r="B10" s="17" t="s">
        <v>56</v>
      </c>
      <c r="C10" s="18">
        <v>50</v>
      </c>
      <c r="D10" s="18" t="s">
        <v>17</v>
      </c>
      <c r="E10" s="18">
        <v>1</v>
      </c>
      <c r="F10" s="18" t="s">
        <v>18</v>
      </c>
      <c r="G10" s="19">
        <v>99</v>
      </c>
      <c r="H10" s="20">
        <f t="shared" si="0"/>
        <v>4950</v>
      </c>
      <c r="I10" s="53" t="s">
        <v>57</v>
      </c>
      <c r="J10" s="51" t="s">
        <v>58</v>
      </c>
    </row>
    <row r="11" s="3" customFormat="1" ht="25" customHeight="1" spans="1:10">
      <c r="A11" s="21"/>
      <c r="B11" s="17" t="s">
        <v>59</v>
      </c>
      <c r="C11" s="18">
        <v>50</v>
      </c>
      <c r="D11" s="18" t="s">
        <v>17</v>
      </c>
      <c r="E11" s="18">
        <v>1</v>
      </c>
      <c r="F11" s="18" t="s">
        <v>18</v>
      </c>
      <c r="G11" s="19">
        <v>108</v>
      </c>
      <c r="H11" s="20">
        <f t="shared" si="0"/>
        <v>5400</v>
      </c>
      <c r="I11" s="53" t="s">
        <v>60</v>
      </c>
      <c r="J11" s="51" t="s">
        <v>61</v>
      </c>
    </row>
    <row r="12" s="3" customFormat="1" ht="25" customHeight="1" spans="1:10">
      <c r="A12" s="21"/>
      <c r="B12" s="22" t="s">
        <v>62</v>
      </c>
      <c r="C12" s="18">
        <v>50</v>
      </c>
      <c r="D12" s="18" t="s">
        <v>17</v>
      </c>
      <c r="E12" s="18">
        <v>1</v>
      </c>
      <c r="F12" s="18" t="s">
        <v>18</v>
      </c>
      <c r="G12" s="19">
        <v>98</v>
      </c>
      <c r="H12" s="20">
        <f t="shared" si="0"/>
        <v>4900</v>
      </c>
      <c r="I12" s="53" t="s">
        <v>63</v>
      </c>
      <c r="J12" s="51" t="s">
        <v>64</v>
      </c>
    </row>
    <row r="13" s="3" customFormat="1" ht="25" customHeight="1" spans="1:10">
      <c r="A13" s="23"/>
      <c r="B13" s="24" t="s">
        <v>36</v>
      </c>
      <c r="C13" s="24"/>
      <c r="D13" s="24"/>
      <c r="E13" s="24"/>
      <c r="F13" s="24"/>
      <c r="G13" s="24"/>
      <c r="H13" s="25">
        <f>H9+H10+H11+H12</f>
        <v>22150</v>
      </c>
      <c r="I13" s="54"/>
      <c r="J13" s="51"/>
    </row>
    <row r="14" s="3" customFormat="1" ht="25" customHeight="1" spans="1:10">
      <c r="A14" s="26" t="s">
        <v>37</v>
      </c>
      <c r="B14" s="26"/>
      <c r="C14" s="26"/>
      <c r="D14" s="26"/>
      <c r="E14" s="26"/>
      <c r="F14" s="26"/>
      <c r="G14" s="26"/>
      <c r="H14" s="27">
        <f>SUM(H9:H13)/2</f>
        <v>22150</v>
      </c>
      <c r="I14" s="55"/>
      <c r="J14" s="51"/>
    </row>
    <row r="15" s="3" customFormat="1" ht="25" customHeight="1" spans="1:10">
      <c r="A15" s="28" t="s">
        <v>38</v>
      </c>
      <c r="B15" s="29">
        <v>0.08</v>
      </c>
      <c r="C15" s="30"/>
      <c r="D15" s="30"/>
      <c r="E15" s="30"/>
      <c r="F15" s="30"/>
      <c r="G15" s="31"/>
      <c r="H15" s="32">
        <f>H14*8%</f>
        <v>1772</v>
      </c>
      <c r="I15" s="56"/>
      <c r="J15" s="51"/>
    </row>
    <row r="16" s="3" customFormat="1" ht="25" customHeight="1" spans="1:10">
      <c r="A16" s="28" t="s">
        <v>39</v>
      </c>
      <c r="B16" s="29">
        <v>0.06</v>
      </c>
      <c r="C16" s="30"/>
      <c r="D16" s="30"/>
      <c r="E16" s="30"/>
      <c r="F16" s="30"/>
      <c r="G16" s="31"/>
      <c r="H16" s="32">
        <f>(H14+H15)*6%</f>
        <v>1435.32</v>
      </c>
      <c r="I16" s="56"/>
      <c r="J16" s="51"/>
    </row>
    <row r="17" s="3" customFormat="1" ht="25" customHeight="1" spans="1:10">
      <c r="A17" s="33" t="s">
        <v>40</v>
      </c>
      <c r="B17" s="33"/>
      <c r="C17" s="33"/>
      <c r="D17" s="33"/>
      <c r="E17" s="33"/>
      <c r="F17" s="33"/>
      <c r="G17" s="33"/>
      <c r="H17" s="34">
        <f>H14+H15+H16</f>
        <v>25357.32</v>
      </c>
      <c r="I17" s="57"/>
      <c r="J17" s="51"/>
    </row>
    <row r="18" s="3" customFormat="1" ht="25" customHeight="1" spans="1:10">
      <c r="A18" s="14" t="s">
        <v>41</v>
      </c>
      <c r="B18" s="35"/>
      <c r="C18" s="36"/>
      <c r="D18" s="36"/>
      <c r="E18" s="36"/>
      <c r="F18" s="36"/>
      <c r="G18" s="36"/>
      <c r="H18" s="37"/>
      <c r="I18" s="58"/>
      <c r="J18" s="51"/>
    </row>
    <row r="19" s="3" customFormat="1" ht="34.5" customHeight="1" spans="1:9">
      <c r="A19" s="9" t="s">
        <v>65</v>
      </c>
      <c r="B19" s="38">
        <v>15881044210</v>
      </c>
      <c r="C19" s="38"/>
      <c r="D19" s="38"/>
      <c r="E19" s="38" t="s">
        <v>66</v>
      </c>
      <c r="F19" s="39"/>
      <c r="G19" s="40"/>
      <c r="H19" s="40"/>
      <c r="I19" s="59"/>
    </row>
    <row r="20" s="3" customFormat="1" ht="34.5" customHeight="1" spans="1:9">
      <c r="A20" s="9"/>
      <c r="B20" s="38"/>
      <c r="C20" s="38"/>
      <c r="D20" s="38"/>
      <c r="E20" s="38"/>
      <c r="F20" s="39"/>
      <c r="G20" s="40"/>
      <c r="H20" s="40"/>
      <c r="I20" s="59"/>
    </row>
    <row r="21" s="3" customFormat="1" ht="14.25" customHeight="1" spans="1:9">
      <c r="A21" s="41"/>
      <c r="B21" s="42"/>
      <c r="C21" s="43"/>
      <c r="D21" s="43"/>
      <c r="E21" s="43"/>
      <c r="F21" s="43"/>
      <c r="G21" s="44"/>
      <c r="H21" s="44"/>
      <c r="I21" s="60"/>
    </row>
    <row r="22" s="4" customFormat="1" ht="14.25" customHeight="1" spans="1:9">
      <c r="A22" s="45" t="s">
        <v>44</v>
      </c>
      <c r="B22" s="46"/>
      <c r="C22" s="47"/>
      <c r="D22" s="47"/>
      <c r="E22" s="47"/>
      <c r="F22" s="47"/>
      <c r="G22" s="48"/>
      <c r="H22" s="48"/>
      <c r="I22" s="61"/>
    </row>
    <row r="23" s="4" customFormat="1" ht="12.75" customHeight="1" spans="1:2">
      <c r="A23" s="49" t="s">
        <v>45</v>
      </c>
      <c r="B23" s="49"/>
    </row>
    <row r="24" s="4" customFormat="1" ht="17.25" spans="1:2">
      <c r="A24" s="49" t="s">
        <v>46</v>
      </c>
      <c r="B24" s="49"/>
    </row>
    <row r="25" s="4" customFormat="1" ht="17.25" spans="1:2">
      <c r="A25" s="49" t="s">
        <v>47</v>
      </c>
      <c r="B25" s="49"/>
    </row>
    <row r="26" s="4" customFormat="1" ht="17.25" spans="1:2">
      <c r="A26" s="49" t="s">
        <v>48</v>
      </c>
      <c r="B26" s="49"/>
    </row>
    <row r="27" s="4" customFormat="1" ht="17.25" spans="1:2">
      <c r="A27" s="4" t="s">
        <v>49</v>
      </c>
      <c r="B27" s="49"/>
    </row>
    <row r="28" s="3" customFormat="1" ht="17.25" spans="1:9">
      <c r="A28" s="49" t="s">
        <v>50</v>
      </c>
      <c r="B28" s="1"/>
      <c r="C28" s="3"/>
      <c r="D28" s="3"/>
      <c r="E28" s="3"/>
      <c r="F28" s="3"/>
      <c r="G28" s="3"/>
      <c r="H28" s="3"/>
      <c r="I28" s="3" t="s">
        <v>51</v>
      </c>
    </row>
  </sheetData>
  <mergeCells count="15">
    <mergeCell ref="B1:I1"/>
    <mergeCell ref="F2:I2"/>
    <mergeCell ref="E3:F3"/>
    <mergeCell ref="G3:I3"/>
    <mergeCell ref="G5:I5"/>
    <mergeCell ref="G6:I6"/>
    <mergeCell ref="A7:F7"/>
    <mergeCell ref="G7:H7"/>
    <mergeCell ref="B13:G13"/>
    <mergeCell ref="A14:G14"/>
    <mergeCell ref="B15:G15"/>
    <mergeCell ref="B16:G16"/>
    <mergeCell ref="A17:G17"/>
    <mergeCell ref="B18:H18"/>
    <mergeCell ref="A9:A1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2.10</vt:lpstr>
      <vt:lpstr>2.16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WPS_1512361481</cp:lastModifiedBy>
  <dcterms:created xsi:type="dcterms:W3CDTF">2022-02-21T06:12:05Z</dcterms:created>
  <dcterms:modified xsi:type="dcterms:W3CDTF">2022-02-21T06:13:03Z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3909DECD521A4ADC929CDE8CE21F07F6</vt:lpwstr>
  </property>
  <property fmtid="{D5CDD505-2E9C-101B-9397-08002B2CF9AE}" pid="3" name="KSOProductBuildVer">
    <vt:lpwstr>2052-11.1.0.11294</vt:lpwstr>
  </property>
</Properties>
</file>