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耿吴茜工作\2020年\1023 重庆 360\结算文件\"/>
    </mc:Choice>
  </mc:AlternateContent>
  <xr:revisionPtr revIDLastSave="0" documentId="13_ncr:1_{16E33CAE-FA89-4D8B-A8BE-719F7601DEB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重庆万豪" sheetId="1" r:id="rId1"/>
  </sheets>
  <definedNames>
    <definedName name="_xlnm.Print_Area" localSheetId="0">重庆万豪!$A$1:$K$54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1" i="1" l="1"/>
  <c r="J7" i="1"/>
  <c r="J40" i="1"/>
  <c r="J42" i="1"/>
  <c r="J43" i="1"/>
  <c r="J44" i="1"/>
  <c r="J22" i="1"/>
  <c r="J28" i="1"/>
  <c r="J29" i="1"/>
  <c r="J30" i="1"/>
  <c r="J27" i="1"/>
  <c r="J41" i="1"/>
  <c r="J39" i="1"/>
  <c r="J37" i="1"/>
  <c r="J33" i="1"/>
  <c r="J19" i="1"/>
  <c r="J14" i="1"/>
  <c r="J36" i="1"/>
  <c r="J35" i="1"/>
  <c r="J38" i="1"/>
  <c r="J26" i="1"/>
  <c r="J24" i="1"/>
  <c r="J25" i="1"/>
  <c r="J23" i="1"/>
  <c r="J11" i="1"/>
  <c r="J10" i="1"/>
  <c r="J13" i="1"/>
  <c r="J12" i="1"/>
  <c r="J20" i="1"/>
  <c r="J6" i="1"/>
  <c r="J34" i="1"/>
  <c r="J32" i="1"/>
  <c r="J21" i="1"/>
  <c r="J16" i="1"/>
  <c r="J17" i="1"/>
  <c r="J18" i="1"/>
  <c r="J15" i="1"/>
  <c r="J8" i="1"/>
  <c r="J9" i="1"/>
</calcChain>
</file>

<file path=xl/sharedStrings.xml><?xml version="1.0" encoding="utf-8"?>
<sst xmlns="http://schemas.openxmlformats.org/spreadsheetml/2006/main" count="151" uniqueCount="102">
  <si>
    <t>供应商名称</t>
  </si>
  <si>
    <t>康辉集团北京国际会议展览有限公司</t>
  </si>
  <si>
    <t>报价日期</t>
  </si>
  <si>
    <t>联系人</t>
  </si>
  <si>
    <t>高原 13910740774</t>
    <rPh sb="0" eb="2">
      <t>gao</t>
    </rPh>
    <phoneticPr fontId="3" type="noConversion"/>
  </si>
  <si>
    <t>电子邮件</t>
  </si>
  <si>
    <t>电话</t>
  </si>
  <si>
    <t>报价有效期（天）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</si>
  <si>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</si>
  <si>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</si>
  <si>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</si>
  <si>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</si>
  <si>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</si>
  <si>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</si>
  <si>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</si>
  <si>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</si>
  <si>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</si>
  <si>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机票</t>
    <rPh sb="0" eb="2">
      <t>ji</t>
    </rPh>
    <phoneticPr fontId="3" type="noConversion"/>
  </si>
  <si>
    <t>机票费用合计</t>
    <rPh sb="0" eb="1">
      <t>ji</t>
    </rPh>
    <phoneticPr fontId="3" type="noConversion"/>
  </si>
  <si>
    <t>人</t>
    <phoneticPr fontId="3" type="noConversion"/>
  </si>
  <si>
    <t>次</t>
    <phoneticPr fontId="3" type="noConversion"/>
  </si>
  <si>
    <t>机票费用合计</t>
    <rPh sb="0" eb="2">
      <t>ji</t>
    </rPh>
    <phoneticPr fontId="3" type="noConversion"/>
  </si>
  <si>
    <t>酒店</t>
  </si>
  <si>
    <t>重庆万豪酒店</t>
    <rPh sb="0" eb="2">
      <t>chogn qin</t>
    </rPh>
    <phoneticPr fontId="3" type="noConversion"/>
  </si>
  <si>
    <t>大床房</t>
    <rPh sb="0" eb="2">
      <t>da chuang</t>
    </rPh>
    <phoneticPr fontId="3" type="noConversion"/>
  </si>
  <si>
    <t>间</t>
  </si>
  <si>
    <t>间夜</t>
  </si>
  <si>
    <t>标间</t>
    <phoneticPr fontId="3" type="noConversion"/>
  </si>
  <si>
    <t>酒店费用合计</t>
  </si>
  <si>
    <t>餐饮</t>
  </si>
  <si>
    <t>人</t>
  </si>
  <si>
    <t>餐</t>
  </si>
  <si>
    <t>合川区餐厅午餐</t>
    <rPh sb="0" eb="2">
      <t>he chuan q</t>
    </rPh>
    <phoneticPr fontId="3" type="noConversion"/>
  </si>
  <si>
    <t>桌</t>
    <phoneticPr fontId="3" type="noConversion"/>
  </si>
  <si>
    <t>餐</t>
    <phoneticPr fontId="3" type="noConversion"/>
  </si>
  <si>
    <t>次</t>
  </si>
  <si>
    <r>
      <rPr>
        <b/>
        <sz val="9"/>
        <color rgb="FF000000"/>
        <rFont val="微软雅黑"/>
        <family val="2"/>
        <charset val="134"/>
      </rPr>
      <t>餐饮费用合计</t>
    </r>
    <r>
      <rPr>
        <b/>
        <sz val="9"/>
        <color rgb="FFFF0000"/>
        <rFont val="微软雅黑"/>
        <family val="2"/>
        <charset val="134"/>
      </rPr>
      <t>（备注：用餐报价中请说明，用餐地点和用餐形式）</t>
    </r>
  </si>
  <si>
    <t>团建</t>
    <rPh sb="0" eb="2">
      <t>tuan jia</t>
    </rPh>
    <phoneticPr fontId="3" type="noConversion"/>
  </si>
  <si>
    <t>景区门票</t>
    <rPh sb="0" eb="2">
      <t>jing q</t>
    </rPh>
    <phoneticPr fontId="3" type="noConversion"/>
  </si>
  <si>
    <t xml:space="preserve">次 </t>
  </si>
  <si>
    <t>官导</t>
    <rPh sb="0" eb="1">
      <t>guan fan</t>
    </rPh>
    <phoneticPr fontId="3" type="noConversion"/>
  </si>
  <si>
    <t>团</t>
    <phoneticPr fontId="3" type="noConversion"/>
  </si>
  <si>
    <t>费用合计</t>
    <phoneticPr fontId="3" type="noConversion"/>
  </si>
  <si>
    <t>用车</t>
    <rPh sb="0" eb="2">
      <t>yong ch</t>
    </rPh>
    <phoneticPr fontId="3" type="noConversion"/>
  </si>
  <si>
    <t>10月23日接机</t>
    <phoneticPr fontId="3" type="noConversion"/>
  </si>
  <si>
    <t>GL8</t>
    <phoneticPr fontId="3" type="noConversion"/>
  </si>
  <si>
    <t>辆</t>
    <phoneticPr fontId="3" type="noConversion"/>
  </si>
  <si>
    <t>天</t>
    <phoneticPr fontId="3" type="noConversion"/>
  </si>
  <si>
    <t>10月24日用车</t>
    <phoneticPr fontId="3" type="noConversion"/>
  </si>
  <si>
    <t>33座大巴</t>
    <phoneticPr fontId="3" type="noConversion"/>
  </si>
  <si>
    <t>物料</t>
    <phoneticPr fontId="3" type="noConversion"/>
  </si>
  <si>
    <t>制作</t>
  </si>
  <si>
    <t>个</t>
  </si>
  <si>
    <t>易拉宝</t>
  </si>
  <si>
    <t>物料及团建用品费用合计</t>
  </si>
  <si>
    <t>天</t>
  </si>
  <si>
    <t>工作人员</t>
  </si>
  <si>
    <t>接机人员</t>
    <rPh sb="0" eb="2">
      <t>jie j</t>
    </rPh>
    <phoneticPr fontId="3" type="noConversion"/>
  </si>
  <si>
    <t>当地工作人员</t>
    <rPh sb="0" eb="2">
      <t>dang d</t>
    </rPh>
    <phoneticPr fontId="3" type="noConversion"/>
  </si>
  <si>
    <t>10月23日-25日</t>
    <phoneticPr fontId="3" type="noConversion"/>
  </si>
  <si>
    <t>人员费用合计</t>
  </si>
  <si>
    <t>其他杂项</t>
  </si>
  <si>
    <t>采购</t>
  </si>
  <si>
    <t>备用药品</t>
    <rPh sb="0" eb="2">
      <t>bei yong ya</t>
    </rPh>
    <phoneticPr fontId="3" type="noConversion"/>
  </si>
  <si>
    <t>项</t>
  </si>
  <si>
    <t>其他项费用合计</t>
  </si>
  <si>
    <t>其他服务费</t>
  </si>
  <si>
    <t>税率</t>
  </si>
  <si>
    <r>
      <rPr>
        <b/>
        <sz val="12"/>
        <rFont val="微软雅黑"/>
        <family val="2"/>
        <charset val="134"/>
      </rPr>
      <t>最终报价（RMB）:</t>
    </r>
    <r>
      <rPr>
        <b/>
        <sz val="12"/>
        <color indexed="10"/>
        <rFont val="微软雅黑"/>
        <family val="2"/>
        <charset val="134"/>
      </rPr>
      <t>（含税报价）</t>
    </r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</si>
  <si>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</si>
  <si>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</si>
  <si>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</si>
  <si>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</si>
  <si>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</si>
  <si>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</si>
  <si>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</si>
  <si>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机票服务费</t>
    <phoneticPr fontId="2" type="noConversion"/>
  </si>
  <si>
    <t>酒店服务费</t>
    <phoneticPr fontId="2" type="noConversion"/>
  </si>
  <si>
    <t>外出用餐，南山鲜龙井火锅</t>
    <rPh sb="0" eb="4">
      <t>jiu dian zhong can</t>
    </rPh>
    <phoneticPr fontId="3" type="noConversion"/>
  </si>
  <si>
    <t>酒店内围桌餐</t>
    <phoneticPr fontId="2" type="noConversion"/>
  </si>
  <si>
    <t>外出用餐，合川三江国宴</t>
    <rPh sb="0" eb="2">
      <t>ti hu</t>
    </rPh>
    <phoneticPr fontId="3" type="noConversion"/>
  </si>
  <si>
    <t>桌</t>
    <phoneticPr fontId="2" type="noConversion"/>
  </si>
  <si>
    <t>社会餐厅晚餐</t>
    <rPh sb="0" eb="2">
      <t>she hui can</t>
    </rPh>
    <phoneticPr fontId="3" type="noConversion"/>
  </si>
  <si>
    <t>酒店内中餐厅晚餐</t>
    <rPh sb="0" eb="6">
      <t>wan</t>
    </rPh>
    <phoneticPr fontId="3" type="noConversion"/>
  </si>
  <si>
    <t>每天工作10小时，含餐含超时费等，此部分可提供地接发票账单</t>
    <phoneticPr fontId="2" type="noConversion"/>
  </si>
  <si>
    <t>此前报价为全天包车价格，现600元单趟接机价格，根据现在需求可满足团队要求，我司接受价格调整，实际用车结算数量根据最终行程为准，此部分可提供地接账单发票</t>
    <phoneticPr fontId="2" type="noConversion"/>
  </si>
  <si>
    <t>此团成本构成绝大部分为机票酒店垫款，为达到我司要求的立团标准，我们接受最低毛利率为8%</t>
    <phoneticPr fontId="2" type="noConversion"/>
  </si>
  <si>
    <t>江景大床</t>
    <phoneticPr fontId="3" type="noConversion"/>
  </si>
  <si>
    <t>23日晚</t>
    <phoneticPr fontId="3" type="noConversion"/>
  </si>
  <si>
    <t>24日晚</t>
    <phoneticPr fontId="3" type="noConversion"/>
  </si>
  <si>
    <t>25日晚</t>
    <phoneticPr fontId="3" type="noConversion"/>
  </si>
  <si>
    <t>小车</t>
    <phoneticPr fontId="2" type="noConversion"/>
  </si>
  <si>
    <t>趟</t>
    <phoneticPr fontId="3" type="noConversion"/>
  </si>
  <si>
    <t>小车</t>
    <phoneticPr fontId="3" type="noConversion"/>
  </si>
  <si>
    <t>70公里超远距离接机</t>
    <phoneticPr fontId="2" type="noConversion"/>
  </si>
  <si>
    <t>25日临时取消车损</t>
    <phoneticPr fontId="2" type="noConversion"/>
  </si>
  <si>
    <t>360重庆交流项目结算</t>
    <phoneticPr fontId="3" type="noConversion"/>
  </si>
  <si>
    <t>酒水</t>
    <phoneticPr fontId="2" type="noConversion"/>
  </si>
  <si>
    <t>220公里，工作时长13小时，故收2400</t>
    <phoneticPr fontId="2" type="noConversion"/>
  </si>
  <si>
    <t xml:space="preserve">GL8 </t>
    <phoneticPr fontId="3" type="noConversion"/>
  </si>
  <si>
    <t>10月25日送机</t>
    <phoneticPr fontId="3" type="noConversion"/>
  </si>
  <si>
    <t>10月26日送机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</si>
</sst>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¥#,##0_);[Red]\(\¥#,##0\)"/>
    <numFmt numFmtId="177" formatCode="\¥#,##0.00_);[Red]\(\¥#,##0.00\)"/>
    <numFmt numFmtId="178" formatCode="#,##0.00_);[Red]\(#,##0.00\)"/>
  </numFmts>
  <fonts count="16" x14ac:knownFonts="1">
    <font>
      <sz val="11"/>
      <color theme="1"/>
      <name val="等线"/>
      <charset val="134"/>
      <scheme val="minor"/>
    </font>
    <font>
      <b/>
      <sz val="14"/>
      <color indexed="8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indexed="10"/>
      <name val="微软雅黑"/>
      <family val="2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4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58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38" fontId="8" fillId="3" borderId="5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38" fontId="11" fillId="0" borderId="11" xfId="0" applyNumberFormat="1" applyFont="1" applyBorder="1" applyAlignment="1">
      <alignment horizontal="center" vertical="center" wrapText="1"/>
    </xf>
    <xf numFmtId="176" fontId="11" fillId="0" borderId="11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8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58" fontId="11" fillId="0" borderId="22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58" fontId="11" fillId="0" borderId="4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38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58" fontId="11" fillId="0" borderId="1" xfId="0" applyNumberFormat="1" applyFont="1" applyBorder="1" applyAlignment="1">
      <alignment horizontal="center" vertical="center" wrapText="1"/>
    </xf>
    <xf numFmtId="0" fontId="4" fillId="2" borderId="0" xfId="0" applyFont="1" applyFill="1"/>
    <xf numFmtId="0" fontId="10" fillId="0" borderId="1" xfId="0" applyFont="1" applyBorder="1" applyAlignment="1">
      <alignment horizontal="center" vertical="center" wrapText="1"/>
    </xf>
    <xf numFmtId="9" fontId="13" fillId="0" borderId="4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vertical="center" wrapText="1"/>
    </xf>
    <xf numFmtId="176" fontId="11" fillId="0" borderId="3" xfId="0" applyNumberFormat="1" applyFont="1" applyBorder="1" applyAlignment="1">
      <alignment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38" fontId="4" fillId="2" borderId="0" xfId="0" applyNumberFormat="1" applyFont="1" applyFill="1"/>
    <xf numFmtId="0" fontId="9" fillId="2" borderId="0" xfId="0" applyFont="1" applyFill="1"/>
    <xf numFmtId="0" fontId="4" fillId="2" borderId="0" xfId="0" applyFont="1" applyFill="1" applyAlignment="1">
      <alignment horizontal="center"/>
    </xf>
    <xf numFmtId="38" fontId="4" fillId="2" borderId="0" xfId="0" applyNumberFormat="1" applyFont="1" applyFill="1" applyAlignment="1">
      <alignment horizontal="center"/>
    </xf>
    <xf numFmtId="178" fontId="9" fillId="2" borderId="4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38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4" borderId="5" xfId="0" applyFont="1" applyFill="1" applyBorder="1" applyAlignment="1">
      <alignment horizontal="center" vertical="center" wrapText="1"/>
    </xf>
    <xf numFmtId="177" fontId="11" fillId="2" borderId="11" xfId="0" applyNumberFormat="1" applyFont="1" applyFill="1" applyBorder="1" applyAlignment="1">
      <alignment horizontal="center" vertical="center" wrapText="1"/>
    </xf>
    <xf numFmtId="177" fontId="10" fillId="2" borderId="7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7" fontId="10" fillId="2" borderId="29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177" fontId="11" fillId="2" borderId="10" xfId="0" applyNumberFormat="1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177" fontId="10" fillId="2" borderId="4" xfId="0" applyNumberFormat="1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58" fontId="13" fillId="0" borderId="30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177" fontId="11" fillId="0" borderId="5" xfId="0" applyNumberFormat="1" applyFont="1" applyBorder="1" applyAlignment="1">
      <alignment horizontal="left" vertical="center" wrapText="1"/>
    </xf>
    <xf numFmtId="177" fontId="11" fillId="0" borderId="17" xfId="0" applyNumberFormat="1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10" fillId="0" borderId="2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58" fontId="13" fillId="0" borderId="33" xfId="0" applyNumberFormat="1" applyFont="1" applyBorder="1" applyAlignment="1">
      <alignment horizontal="center" vertical="center" wrapText="1"/>
    </xf>
    <xf numFmtId="58" fontId="13" fillId="0" borderId="17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58" fontId="13" fillId="0" borderId="30" xfId="0" applyNumberFormat="1" applyFont="1" applyBorder="1" applyAlignment="1">
      <alignment horizontal="center" vertical="center" wrapText="1"/>
    </xf>
    <xf numFmtId="58" fontId="13" fillId="0" borderId="36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07"/>
  <sheetViews>
    <sheetView tabSelected="1" topLeftCell="D25" zoomScaleNormal="100" workbookViewId="0">
      <selection activeCell="L32" sqref="L32"/>
    </sheetView>
  </sheetViews>
  <sheetFormatPr defaultColWidth="9" defaultRowHeight="0" customHeight="1" zeroHeight="1" x14ac:dyDescent="0.4"/>
  <cols>
    <col min="1" max="1" width="2.77734375" style="35" customWidth="1"/>
    <col min="2" max="2" width="12.109375" style="35" customWidth="1"/>
    <col min="3" max="3" width="30.77734375" style="35" customWidth="1"/>
    <col min="4" max="4" width="25.21875" style="44" customWidth="1"/>
    <col min="5" max="5" width="13.6640625" style="45" customWidth="1"/>
    <col min="6" max="6" width="15.6640625" style="45" customWidth="1"/>
    <col min="7" max="7" width="10.33203125" style="46" customWidth="1"/>
    <col min="8" max="8" width="11.44140625" style="45" customWidth="1"/>
    <col min="9" max="10" width="19.109375" style="35" customWidth="1"/>
    <col min="11" max="11" width="33.88671875" style="35" customWidth="1"/>
    <col min="12" max="12" width="39.77734375" style="35" bestFit="1" customWidth="1"/>
    <col min="13" max="16384" width="9" style="35"/>
  </cols>
  <sheetData>
    <row r="1" spans="2:12" s="1" customFormat="1" ht="54" customHeight="1" x14ac:dyDescent="0.25">
      <c r="B1" s="101" t="s">
        <v>96</v>
      </c>
      <c r="C1" s="101"/>
      <c r="D1" s="101"/>
      <c r="E1" s="101"/>
      <c r="F1" s="101"/>
      <c r="G1" s="101"/>
      <c r="H1" s="101"/>
      <c r="I1" s="101"/>
      <c r="J1" s="101"/>
      <c r="K1" s="101"/>
    </row>
    <row r="2" spans="2:12" s="1" customFormat="1" ht="20.25" customHeight="1" x14ac:dyDescent="0.25">
      <c r="B2" s="2" t="s">
        <v>0</v>
      </c>
      <c r="C2" s="3" t="s">
        <v>1</v>
      </c>
      <c r="D2" s="4" t="s">
        <v>2</v>
      </c>
      <c r="E2" s="5"/>
      <c r="F2" s="2" t="s">
        <v>3</v>
      </c>
      <c r="G2" s="102" t="s">
        <v>4</v>
      </c>
      <c r="H2" s="103"/>
      <c r="I2" s="103"/>
      <c r="J2" s="103"/>
      <c r="K2" s="104"/>
    </row>
    <row r="3" spans="2:12" s="1" customFormat="1" ht="20.25" customHeight="1" x14ac:dyDescent="0.25">
      <c r="B3" s="4" t="s">
        <v>5</v>
      </c>
      <c r="C3" s="6"/>
      <c r="D3" s="2" t="s">
        <v>6</v>
      </c>
      <c r="E3" s="6"/>
      <c r="F3" s="4" t="s">
        <v>7</v>
      </c>
      <c r="G3" s="105"/>
      <c r="H3" s="106"/>
      <c r="I3" s="106"/>
      <c r="J3" s="106"/>
      <c r="K3" s="107"/>
    </row>
    <row r="4" spans="2:12" s="1" customFormat="1" ht="15.75" customHeight="1" x14ac:dyDescent="0.25"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2:12" s="11" customFormat="1" ht="36" customHeight="1" thickBot="1" x14ac:dyDescent="0.3">
      <c r="B5" s="7" t="s">
        <v>8</v>
      </c>
      <c r="C5" s="8" t="s">
        <v>9</v>
      </c>
      <c r="D5" s="9" t="s">
        <v>10</v>
      </c>
      <c r="E5" s="7" t="s">
        <v>11</v>
      </c>
      <c r="F5" s="7" t="s">
        <v>12</v>
      </c>
      <c r="G5" s="10" t="s">
        <v>13</v>
      </c>
      <c r="H5" s="55" t="s">
        <v>12</v>
      </c>
      <c r="I5" s="55" t="s">
        <v>14</v>
      </c>
      <c r="J5" s="55" t="s">
        <v>15</v>
      </c>
      <c r="K5" s="55" t="s">
        <v>16</v>
      </c>
    </row>
    <row r="6" spans="2:12" s="11" customFormat="1" ht="20.25" customHeight="1" x14ac:dyDescent="0.25">
      <c r="B6" s="75" t="s">
        <v>17</v>
      </c>
      <c r="C6" s="12" t="s">
        <v>18</v>
      </c>
      <c r="D6" s="13"/>
      <c r="E6" s="14">
        <v>1</v>
      </c>
      <c r="F6" s="15" t="s">
        <v>19</v>
      </c>
      <c r="G6" s="14">
        <v>1</v>
      </c>
      <c r="H6" s="15" t="s">
        <v>20</v>
      </c>
      <c r="I6" s="56">
        <v>29557</v>
      </c>
      <c r="J6" s="56">
        <f>I6*G6*E6</f>
        <v>29557</v>
      </c>
      <c r="K6" s="16"/>
    </row>
    <row r="7" spans="2:12" s="11" customFormat="1" ht="23.55" customHeight="1" thickBot="1" x14ac:dyDescent="0.3">
      <c r="B7" s="68"/>
      <c r="C7" s="109" t="s">
        <v>21</v>
      </c>
      <c r="D7" s="109"/>
      <c r="E7" s="109"/>
      <c r="F7" s="109"/>
      <c r="G7" s="109"/>
      <c r="H7" s="109"/>
      <c r="I7" s="57"/>
      <c r="J7" s="57">
        <f>SUM(J6)</f>
        <v>29557</v>
      </c>
      <c r="K7" s="17"/>
    </row>
    <row r="8" spans="2:12" s="11" customFormat="1" ht="20.25" customHeight="1" thickBot="1" x14ac:dyDescent="0.3">
      <c r="B8" s="75" t="s">
        <v>22</v>
      </c>
      <c r="C8" s="91" t="s">
        <v>23</v>
      </c>
      <c r="D8" s="18" t="s">
        <v>24</v>
      </c>
      <c r="E8" s="19">
        <v>14</v>
      </c>
      <c r="F8" s="20" t="s">
        <v>25</v>
      </c>
      <c r="G8" s="19">
        <v>1</v>
      </c>
      <c r="H8" s="20" t="s">
        <v>26</v>
      </c>
      <c r="I8" s="58">
        <v>700</v>
      </c>
      <c r="J8" s="56">
        <f t="shared" ref="J8:J13" si="0">I8*G8*E8</f>
        <v>9800</v>
      </c>
      <c r="K8" s="17" t="s">
        <v>88</v>
      </c>
      <c r="L8" s="84"/>
    </row>
    <row r="9" spans="2:12" s="11" customFormat="1" ht="20.25" customHeight="1" thickBot="1" x14ac:dyDescent="0.3">
      <c r="B9" s="67"/>
      <c r="C9" s="92"/>
      <c r="D9" s="18" t="s">
        <v>27</v>
      </c>
      <c r="E9" s="19">
        <v>3</v>
      </c>
      <c r="F9" s="20" t="s">
        <v>25</v>
      </c>
      <c r="G9" s="19">
        <v>1</v>
      </c>
      <c r="H9" s="20" t="s">
        <v>26</v>
      </c>
      <c r="I9" s="58">
        <v>800</v>
      </c>
      <c r="J9" s="56">
        <f t="shared" si="0"/>
        <v>2400</v>
      </c>
      <c r="K9" s="17" t="s">
        <v>88</v>
      </c>
      <c r="L9" s="84"/>
    </row>
    <row r="10" spans="2:12" s="11" customFormat="1" ht="20.25" customHeight="1" thickBot="1" x14ac:dyDescent="0.3">
      <c r="B10" s="67"/>
      <c r="C10" s="92"/>
      <c r="D10" s="18" t="s">
        <v>24</v>
      </c>
      <c r="E10" s="19">
        <v>15</v>
      </c>
      <c r="F10" s="20" t="s">
        <v>25</v>
      </c>
      <c r="G10" s="19">
        <v>1</v>
      </c>
      <c r="H10" s="20" t="s">
        <v>26</v>
      </c>
      <c r="I10" s="58">
        <v>700</v>
      </c>
      <c r="J10" s="56">
        <f t="shared" si="0"/>
        <v>10500</v>
      </c>
      <c r="K10" s="17" t="s">
        <v>89</v>
      </c>
      <c r="L10" s="84"/>
    </row>
    <row r="11" spans="2:12" s="11" customFormat="1" ht="20.25" customHeight="1" thickBot="1" x14ac:dyDescent="0.3">
      <c r="B11" s="67"/>
      <c r="C11" s="92"/>
      <c r="D11" s="18" t="s">
        <v>27</v>
      </c>
      <c r="E11" s="19">
        <v>3</v>
      </c>
      <c r="F11" s="20" t="s">
        <v>25</v>
      </c>
      <c r="G11" s="19">
        <v>1</v>
      </c>
      <c r="H11" s="20" t="s">
        <v>26</v>
      </c>
      <c r="I11" s="58">
        <v>800</v>
      </c>
      <c r="J11" s="56">
        <f t="shared" si="0"/>
        <v>2400</v>
      </c>
      <c r="K11" s="17" t="s">
        <v>89</v>
      </c>
      <c r="L11" s="84"/>
    </row>
    <row r="12" spans="2:12" s="11" customFormat="1" ht="20.25" customHeight="1" thickBot="1" x14ac:dyDescent="0.3">
      <c r="B12" s="67"/>
      <c r="C12" s="92"/>
      <c r="D12" s="18" t="s">
        <v>24</v>
      </c>
      <c r="E12" s="19">
        <v>5</v>
      </c>
      <c r="F12" s="20" t="s">
        <v>25</v>
      </c>
      <c r="G12" s="19">
        <v>1</v>
      </c>
      <c r="H12" s="20" t="s">
        <v>26</v>
      </c>
      <c r="I12" s="58">
        <v>700</v>
      </c>
      <c r="J12" s="56">
        <f t="shared" si="0"/>
        <v>3500</v>
      </c>
      <c r="K12" s="17" t="s">
        <v>90</v>
      </c>
    </row>
    <row r="13" spans="2:12" s="11" customFormat="1" ht="20.25" customHeight="1" x14ac:dyDescent="0.25">
      <c r="B13" s="67"/>
      <c r="C13" s="93"/>
      <c r="D13" s="18" t="s">
        <v>87</v>
      </c>
      <c r="E13" s="19">
        <v>1</v>
      </c>
      <c r="F13" s="20" t="s">
        <v>25</v>
      </c>
      <c r="G13" s="19">
        <v>1</v>
      </c>
      <c r="H13" s="20" t="s">
        <v>26</v>
      </c>
      <c r="I13" s="58">
        <v>800</v>
      </c>
      <c r="J13" s="56">
        <f t="shared" si="0"/>
        <v>800</v>
      </c>
      <c r="K13" s="17" t="s">
        <v>90</v>
      </c>
    </row>
    <row r="14" spans="2:12" s="11" customFormat="1" ht="20.25" customHeight="1" thickBot="1" x14ac:dyDescent="0.3">
      <c r="B14" s="68"/>
      <c r="C14" s="69" t="s">
        <v>28</v>
      </c>
      <c r="D14" s="69"/>
      <c r="E14" s="69"/>
      <c r="F14" s="69"/>
      <c r="G14" s="69"/>
      <c r="H14" s="69"/>
      <c r="I14" s="59"/>
      <c r="J14" s="59">
        <f>SUM(J8:J13)</f>
        <v>29400</v>
      </c>
      <c r="K14" s="22"/>
    </row>
    <row r="15" spans="2:12" s="11" customFormat="1" ht="18" thickBot="1" x14ac:dyDescent="0.3">
      <c r="B15" s="75" t="s">
        <v>29</v>
      </c>
      <c r="C15" s="23">
        <v>44127</v>
      </c>
      <c r="D15" s="24" t="s">
        <v>83</v>
      </c>
      <c r="E15" s="14">
        <v>2</v>
      </c>
      <c r="F15" s="15" t="s">
        <v>81</v>
      </c>
      <c r="G15" s="14">
        <v>1</v>
      </c>
      <c r="H15" s="15" t="s">
        <v>31</v>
      </c>
      <c r="I15" s="56">
        <v>3149</v>
      </c>
      <c r="J15" s="56">
        <f>I15*G15*E15</f>
        <v>6298</v>
      </c>
      <c r="K15" s="51" t="s">
        <v>79</v>
      </c>
      <c r="L15" s="85"/>
    </row>
    <row r="16" spans="2:12" s="11" customFormat="1" ht="20.25" customHeight="1" thickBot="1" x14ac:dyDescent="0.3">
      <c r="B16" s="76"/>
      <c r="C16" s="25">
        <v>44128</v>
      </c>
      <c r="D16" s="18" t="s">
        <v>32</v>
      </c>
      <c r="E16" s="19">
        <v>2</v>
      </c>
      <c r="F16" s="20" t="s">
        <v>33</v>
      </c>
      <c r="G16" s="19">
        <v>1</v>
      </c>
      <c r="H16" s="20" t="s">
        <v>31</v>
      </c>
      <c r="I16" s="58">
        <v>2104</v>
      </c>
      <c r="J16" s="56">
        <f>I16*G16*E16</f>
        <v>4208</v>
      </c>
      <c r="K16" s="26" t="s">
        <v>80</v>
      </c>
      <c r="L16" s="85"/>
    </row>
    <row r="17" spans="2:12" s="11" customFormat="1" ht="20.25" customHeight="1" thickBot="1" x14ac:dyDescent="0.3">
      <c r="B17" s="76"/>
      <c r="C17" s="25">
        <v>44128</v>
      </c>
      <c r="D17" s="18" t="s">
        <v>82</v>
      </c>
      <c r="E17" s="19">
        <v>3</v>
      </c>
      <c r="F17" s="20" t="s">
        <v>33</v>
      </c>
      <c r="G17" s="19">
        <v>1</v>
      </c>
      <c r="H17" s="20" t="s">
        <v>34</v>
      </c>
      <c r="I17" s="58">
        <v>1076.6666600000001</v>
      </c>
      <c r="J17" s="56">
        <f>I17*G17*E17</f>
        <v>3229.9999800000005</v>
      </c>
      <c r="K17" s="26" t="s">
        <v>78</v>
      </c>
      <c r="L17" s="85"/>
    </row>
    <row r="18" spans="2:12" s="11" customFormat="1" ht="18" customHeight="1" x14ac:dyDescent="0.25">
      <c r="B18" s="76"/>
      <c r="C18" s="27" t="s">
        <v>97</v>
      </c>
      <c r="D18" s="18" t="s">
        <v>97</v>
      </c>
      <c r="E18" s="19">
        <v>1</v>
      </c>
      <c r="F18" s="19" t="s">
        <v>31</v>
      </c>
      <c r="G18" s="19">
        <v>2</v>
      </c>
      <c r="H18" s="19" t="s">
        <v>35</v>
      </c>
      <c r="I18" s="58">
        <v>2138</v>
      </c>
      <c r="J18" s="56">
        <f>I18*G18*E18</f>
        <v>4276</v>
      </c>
      <c r="K18" s="26"/>
      <c r="L18" s="85"/>
    </row>
    <row r="19" spans="2:12" s="11" customFormat="1" ht="18" customHeight="1" thickBot="1" x14ac:dyDescent="0.3">
      <c r="B19" s="68"/>
      <c r="C19" s="88" t="s">
        <v>36</v>
      </c>
      <c r="D19" s="89"/>
      <c r="E19" s="89"/>
      <c r="F19" s="89"/>
      <c r="G19" s="89"/>
      <c r="H19" s="89"/>
      <c r="I19" s="59"/>
      <c r="J19" s="59">
        <f>SUM(J15:J18)</f>
        <v>18011.999980000001</v>
      </c>
      <c r="K19" s="22"/>
    </row>
    <row r="20" spans="2:12" s="11" customFormat="1" ht="18" thickBot="1" x14ac:dyDescent="0.3">
      <c r="B20" s="82" t="s">
        <v>37</v>
      </c>
      <c r="C20" s="28" t="s">
        <v>38</v>
      </c>
      <c r="D20" s="13"/>
      <c r="E20" s="14">
        <v>0</v>
      </c>
      <c r="F20" s="15" t="s">
        <v>19</v>
      </c>
      <c r="G20" s="14">
        <v>1</v>
      </c>
      <c r="H20" s="15" t="s">
        <v>39</v>
      </c>
      <c r="I20" s="56">
        <v>0</v>
      </c>
      <c r="J20" s="56">
        <f>I20*E20</f>
        <v>0</v>
      </c>
      <c r="K20" s="86"/>
    </row>
    <row r="21" spans="2:12" s="11" customFormat="1" ht="17.399999999999999" x14ac:dyDescent="0.25">
      <c r="B21" s="67"/>
      <c r="C21" s="29" t="s">
        <v>40</v>
      </c>
      <c r="D21" s="30"/>
      <c r="E21" s="31">
        <v>0</v>
      </c>
      <c r="F21" s="32" t="s">
        <v>41</v>
      </c>
      <c r="G21" s="31">
        <v>1</v>
      </c>
      <c r="H21" s="32" t="s">
        <v>35</v>
      </c>
      <c r="I21" s="60">
        <v>120</v>
      </c>
      <c r="J21" s="56">
        <f>I21*G21*E21</f>
        <v>0</v>
      </c>
      <c r="K21" s="87"/>
    </row>
    <row r="22" spans="2:12" s="11" customFormat="1" ht="18" thickBot="1" x14ac:dyDescent="0.3">
      <c r="B22" s="83"/>
      <c r="C22" s="90" t="s">
        <v>42</v>
      </c>
      <c r="D22" s="69"/>
      <c r="E22" s="69"/>
      <c r="F22" s="69"/>
      <c r="G22" s="69"/>
      <c r="H22" s="69"/>
      <c r="I22" s="59"/>
      <c r="J22" s="59">
        <f>SUM(J20:J21)</f>
        <v>0</v>
      </c>
      <c r="K22" s="17"/>
    </row>
    <row r="23" spans="2:12" s="11" customFormat="1" ht="24" customHeight="1" thickBot="1" x14ac:dyDescent="0.3">
      <c r="B23" s="82" t="s">
        <v>43</v>
      </c>
      <c r="C23" s="94" t="s">
        <v>44</v>
      </c>
      <c r="D23" s="18" t="s">
        <v>93</v>
      </c>
      <c r="E23" s="19">
        <v>2</v>
      </c>
      <c r="F23" s="20" t="s">
        <v>46</v>
      </c>
      <c r="G23" s="19">
        <v>1</v>
      </c>
      <c r="H23" s="20" t="s">
        <v>92</v>
      </c>
      <c r="I23" s="65">
        <v>500</v>
      </c>
      <c r="J23" s="56">
        <f>I23*G23*E23</f>
        <v>1000</v>
      </c>
      <c r="K23" s="54"/>
    </row>
    <row r="24" spans="2:12" s="11" customFormat="1" ht="49.5" customHeight="1" thickBot="1" x14ac:dyDescent="0.3">
      <c r="B24" s="67"/>
      <c r="C24" s="95"/>
      <c r="D24" s="18" t="s">
        <v>45</v>
      </c>
      <c r="E24" s="14">
        <v>3</v>
      </c>
      <c r="F24" s="15" t="s">
        <v>46</v>
      </c>
      <c r="G24" s="14">
        <v>1</v>
      </c>
      <c r="H24" s="15" t="s">
        <v>92</v>
      </c>
      <c r="I24" s="60">
        <v>600</v>
      </c>
      <c r="J24" s="56">
        <f>I24*G24*E24</f>
        <v>1800</v>
      </c>
      <c r="K24" s="54" t="s">
        <v>85</v>
      </c>
    </row>
    <row r="25" spans="2:12" s="11" customFormat="1" ht="18" thickBot="1" x14ac:dyDescent="0.3">
      <c r="B25" s="67"/>
      <c r="C25" s="96" t="s">
        <v>48</v>
      </c>
      <c r="D25" s="48" t="s">
        <v>49</v>
      </c>
      <c r="E25" s="49">
        <v>1</v>
      </c>
      <c r="F25" s="50" t="s">
        <v>46</v>
      </c>
      <c r="G25" s="49">
        <v>1</v>
      </c>
      <c r="H25" s="50" t="s">
        <v>47</v>
      </c>
      <c r="I25" s="60">
        <v>2400</v>
      </c>
      <c r="J25" s="56">
        <f>I25*G25*E25</f>
        <v>2400</v>
      </c>
      <c r="K25" s="54" t="s">
        <v>98</v>
      </c>
    </row>
    <row r="26" spans="2:12" s="11" customFormat="1" ht="18" thickBot="1" x14ac:dyDescent="0.3">
      <c r="B26" s="67"/>
      <c r="C26" s="97"/>
      <c r="D26" s="48" t="s">
        <v>91</v>
      </c>
      <c r="E26" s="49">
        <v>1</v>
      </c>
      <c r="F26" s="50" t="s">
        <v>46</v>
      </c>
      <c r="G26" s="49">
        <v>1</v>
      </c>
      <c r="H26" s="50" t="s">
        <v>92</v>
      </c>
      <c r="I26" s="60">
        <v>750</v>
      </c>
      <c r="J26" s="56">
        <f>I26*G26*E26</f>
        <v>750</v>
      </c>
      <c r="K26" s="54" t="s">
        <v>94</v>
      </c>
    </row>
    <row r="27" spans="2:12" s="11" customFormat="1" ht="18" customHeight="1" thickBot="1" x14ac:dyDescent="0.3">
      <c r="B27" s="67"/>
      <c r="C27" s="98" t="s">
        <v>100</v>
      </c>
      <c r="D27" s="18" t="s">
        <v>49</v>
      </c>
      <c r="E27" s="19">
        <v>1</v>
      </c>
      <c r="F27" s="20" t="s">
        <v>46</v>
      </c>
      <c r="G27" s="19">
        <v>1</v>
      </c>
      <c r="H27" s="20" t="s">
        <v>47</v>
      </c>
      <c r="I27" s="60">
        <v>700</v>
      </c>
      <c r="J27" s="56">
        <f>I27*G27*E27</f>
        <v>700</v>
      </c>
      <c r="K27" s="54" t="s">
        <v>95</v>
      </c>
    </row>
    <row r="28" spans="2:12" s="11" customFormat="1" ht="18" customHeight="1" thickBot="1" x14ac:dyDescent="0.3">
      <c r="B28" s="67"/>
      <c r="C28" s="99"/>
      <c r="D28" s="18" t="s">
        <v>93</v>
      </c>
      <c r="E28" s="19">
        <v>3</v>
      </c>
      <c r="F28" s="20" t="s">
        <v>46</v>
      </c>
      <c r="G28" s="19">
        <v>1</v>
      </c>
      <c r="H28" s="20" t="s">
        <v>47</v>
      </c>
      <c r="I28" s="60">
        <v>500</v>
      </c>
      <c r="J28" s="56">
        <f t="shared" ref="J28:J30" si="1">I28*G28*E28</f>
        <v>1500</v>
      </c>
      <c r="K28" s="54"/>
    </row>
    <row r="29" spans="2:12" s="11" customFormat="1" ht="18" customHeight="1" thickBot="1" x14ac:dyDescent="0.3">
      <c r="B29" s="67"/>
      <c r="C29" s="100"/>
      <c r="D29" s="18" t="s">
        <v>99</v>
      </c>
      <c r="E29" s="19">
        <v>1</v>
      </c>
      <c r="F29" s="20" t="s">
        <v>46</v>
      </c>
      <c r="G29" s="19">
        <v>1</v>
      </c>
      <c r="H29" s="20" t="s">
        <v>47</v>
      </c>
      <c r="I29" s="60">
        <v>600</v>
      </c>
      <c r="J29" s="56">
        <f t="shared" si="1"/>
        <v>600</v>
      </c>
      <c r="K29" s="54"/>
    </row>
    <row r="30" spans="2:12" s="11" customFormat="1" ht="18" customHeight="1" x14ac:dyDescent="0.25">
      <c r="B30" s="67"/>
      <c r="C30" s="66" t="s">
        <v>101</v>
      </c>
      <c r="D30" s="18" t="s">
        <v>99</v>
      </c>
      <c r="E30" s="19">
        <v>1</v>
      </c>
      <c r="F30" s="20" t="s">
        <v>46</v>
      </c>
      <c r="G30" s="19">
        <v>1</v>
      </c>
      <c r="H30" s="20" t="s">
        <v>47</v>
      </c>
      <c r="I30" s="60">
        <v>600</v>
      </c>
      <c r="J30" s="56">
        <f t="shared" si="1"/>
        <v>600</v>
      </c>
      <c r="K30" s="54"/>
    </row>
    <row r="31" spans="2:12" s="11" customFormat="1" ht="18" thickBot="1" x14ac:dyDescent="0.3">
      <c r="B31" s="83"/>
      <c r="C31" s="90" t="s">
        <v>42</v>
      </c>
      <c r="D31" s="69"/>
      <c r="E31" s="69"/>
      <c r="F31" s="69"/>
      <c r="G31" s="69"/>
      <c r="H31" s="69"/>
      <c r="I31" s="59"/>
      <c r="J31" s="59">
        <f>SUM(J23:J30)</f>
        <v>9350</v>
      </c>
      <c r="K31" s="18"/>
    </row>
    <row r="32" spans="2:12" s="11" customFormat="1" ht="18" customHeight="1" x14ac:dyDescent="0.25">
      <c r="B32" s="82" t="s">
        <v>50</v>
      </c>
      <c r="C32" s="33" t="s">
        <v>51</v>
      </c>
      <c r="D32" s="33" t="s">
        <v>53</v>
      </c>
      <c r="E32" s="19">
        <v>1</v>
      </c>
      <c r="F32" s="20" t="s">
        <v>52</v>
      </c>
      <c r="G32" s="19">
        <v>1</v>
      </c>
      <c r="H32" s="20" t="s">
        <v>52</v>
      </c>
      <c r="I32" s="60">
        <v>200</v>
      </c>
      <c r="J32" s="56">
        <f>I32*G32*E32</f>
        <v>200</v>
      </c>
      <c r="K32" s="52"/>
    </row>
    <row r="33" spans="2:11" s="11" customFormat="1" ht="18" thickBot="1" x14ac:dyDescent="0.3">
      <c r="B33" s="83"/>
      <c r="C33" s="69" t="s">
        <v>54</v>
      </c>
      <c r="D33" s="69"/>
      <c r="E33" s="69"/>
      <c r="F33" s="69"/>
      <c r="G33" s="69"/>
      <c r="H33" s="69"/>
      <c r="I33" s="59"/>
      <c r="J33" s="59">
        <f>SUM(J32)</f>
        <v>200</v>
      </c>
      <c r="K33" s="22"/>
    </row>
    <row r="34" spans="2:11" s="11" customFormat="1" ht="18" customHeight="1" thickBot="1" x14ac:dyDescent="0.3">
      <c r="B34" s="75" t="s">
        <v>56</v>
      </c>
      <c r="C34" s="18" t="s">
        <v>57</v>
      </c>
      <c r="D34" s="34">
        <v>44127</v>
      </c>
      <c r="E34" s="19">
        <v>1</v>
      </c>
      <c r="F34" s="20" t="s">
        <v>30</v>
      </c>
      <c r="G34" s="19">
        <v>1</v>
      </c>
      <c r="H34" s="20" t="s">
        <v>47</v>
      </c>
      <c r="I34" s="61">
        <v>400</v>
      </c>
      <c r="J34" s="56">
        <f>I34*G34*E34</f>
        <v>400</v>
      </c>
      <c r="K34" s="73" t="s">
        <v>84</v>
      </c>
    </row>
    <row r="35" spans="2:11" s="11" customFormat="1" ht="18" customHeight="1" thickBot="1" x14ac:dyDescent="0.3">
      <c r="B35" s="76"/>
      <c r="C35" s="18" t="s">
        <v>58</v>
      </c>
      <c r="D35" s="18" t="s">
        <v>59</v>
      </c>
      <c r="E35" s="19">
        <v>2</v>
      </c>
      <c r="F35" s="20" t="s">
        <v>30</v>
      </c>
      <c r="G35" s="19">
        <v>2</v>
      </c>
      <c r="H35" s="20" t="s">
        <v>55</v>
      </c>
      <c r="I35" s="62">
        <v>500</v>
      </c>
      <c r="J35" s="56">
        <f>I35*G35*E35</f>
        <v>2000</v>
      </c>
      <c r="K35" s="74"/>
    </row>
    <row r="36" spans="2:11" s="11" customFormat="1" ht="18" customHeight="1" x14ac:dyDescent="0.25">
      <c r="B36" s="77"/>
      <c r="C36" s="18" t="s">
        <v>58</v>
      </c>
      <c r="D36" s="18" t="s">
        <v>59</v>
      </c>
      <c r="E36" s="19">
        <v>1</v>
      </c>
      <c r="F36" s="20" t="s">
        <v>30</v>
      </c>
      <c r="G36" s="19">
        <v>2</v>
      </c>
      <c r="H36" s="20" t="s">
        <v>55</v>
      </c>
      <c r="I36" s="62">
        <v>500</v>
      </c>
      <c r="J36" s="56">
        <f>I36*G36*E36</f>
        <v>1000</v>
      </c>
      <c r="K36" s="64"/>
    </row>
    <row r="37" spans="2:11" s="11" customFormat="1" ht="18" thickBot="1" x14ac:dyDescent="0.3">
      <c r="B37" s="68"/>
      <c r="C37" s="69" t="s">
        <v>60</v>
      </c>
      <c r="D37" s="69"/>
      <c r="E37" s="69"/>
      <c r="F37" s="69"/>
      <c r="G37" s="69"/>
      <c r="H37" s="69"/>
      <c r="I37" s="59"/>
      <c r="J37" s="59">
        <f>SUM(J34:J36)</f>
        <v>3400</v>
      </c>
      <c r="K37" s="22"/>
    </row>
    <row r="38" spans="2:11" s="11" customFormat="1" ht="18" customHeight="1" x14ac:dyDescent="0.25">
      <c r="B38" s="67" t="s">
        <v>61</v>
      </c>
      <c r="C38" s="27" t="s">
        <v>62</v>
      </c>
      <c r="D38" s="27" t="s">
        <v>63</v>
      </c>
      <c r="E38" s="27">
        <v>1</v>
      </c>
      <c r="F38" s="27" t="s">
        <v>64</v>
      </c>
      <c r="G38" s="27">
        <v>1</v>
      </c>
      <c r="H38" s="27" t="s">
        <v>35</v>
      </c>
      <c r="I38" s="62">
        <v>153.79</v>
      </c>
      <c r="J38" s="62">
        <f>E38*G38*I38</f>
        <v>153.79</v>
      </c>
      <c r="K38" s="26"/>
    </row>
    <row r="39" spans="2:11" ht="18" customHeight="1" thickBot="1" x14ac:dyDescent="0.45">
      <c r="B39" s="68"/>
      <c r="C39" s="69" t="s">
        <v>65</v>
      </c>
      <c r="D39" s="69"/>
      <c r="E39" s="69"/>
      <c r="F39" s="69"/>
      <c r="G39" s="69"/>
      <c r="H39" s="69"/>
      <c r="I39" s="57"/>
      <c r="J39" s="57">
        <f>SUM(J38)</f>
        <v>153.79</v>
      </c>
      <c r="K39" s="26"/>
    </row>
    <row r="40" spans="2:11" ht="26.4" customHeight="1" x14ac:dyDescent="0.4">
      <c r="B40" s="36" t="s">
        <v>76</v>
      </c>
      <c r="C40" s="37">
        <v>0.1</v>
      </c>
      <c r="D40" s="53">
        <v>0.08</v>
      </c>
      <c r="E40" s="39"/>
      <c r="F40" s="39"/>
      <c r="G40" s="39"/>
      <c r="H40" s="39"/>
      <c r="I40" s="58"/>
      <c r="J40" s="58">
        <f>J7*D40</f>
        <v>2364.56</v>
      </c>
      <c r="K40" s="71" t="s">
        <v>86</v>
      </c>
    </row>
    <row r="41" spans="2:11" ht="17.399999999999999" x14ac:dyDescent="0.4">
      <c r="B41" s="36" t="s">
        <v>77</v>
      </c>
      <c r="C41" s="37">
        <v>0.1</v>
      </c>
      <c r="D41" s="53">
        <v>0.08</v>
      </c>
      <c r="E41" s="39"/>
      <c r="F41" s="39"/>
      <c r="G41" s="39"/>
      <c r="H41" s="39"/>
      <c r="I41" s="58"/>
      <c r="J41" s="58">
        <f>J14*D41</f>
        <v>2352</v>
      </c>
      <c r="K41" s="72"/>
    </row>
    <row r="42" spans="2:11" ht="17.399999999999999" x14ac:dyDescent="0.4">
      <c r="B42" s="36" t="s">
        <v>66</v>
      </c>
      <c r="C42" s="37">
        <v>0.1</v>
      </c>
      <c r="D42" s="38"/>
      <c r="E42" s="39"/>
      <c r="F42" s="39"/>
      <c r="G42" s="39"/>
      <c r="H42" s="39"/>
      <c r="I42" s="58"/>
      <c r="J42" s="58">
        <f>(J19+J22+J31+J33+J37+J39)*C42</f>
        <v>3111.5789980000004</v>
      </c>
      <c r="K42" s="21"/>
    </row>
    <row r="43" spans="2:11" ht="17.25" customHeight="1" x14ac:dyDescent="0.4">
      <c r="B43" s="36" t="s">
        <v>67</v>
      </c>
      <c r="C43" s="40">
        <v>0.06</v>
      </c>
      <c r="D43" s="38"/>
      <c r="E43" s="39"/>
      <c r="F43" s="39"/>
      <c r="G43" s="39"/>
      <c r="H43" s="39"/>
      <c r="I43" s="42"/>
      <c r="J43" s="42">
        <f>(J14+J19+J22+J31+J33+J37+J39+J42+J7+J41+J40)*C43</f>
        <v>5874.0557386799992</v>
      </c>
      <c r="K43" s="41"/>
    </row>
    <row r="44" spans="2:11" ht="17.399999999999999" x14ac:dyDescent="0.4">
      <c r="B44" s="78" t="s">
        <v>68</v>
      </c>
      <c r="C44" s="79"/>
      <c r="D44" s="79"/>
      <c r="E44" s="79"/>
      <c r="F44" s="79"/>
      <c r="G44" s="79"/>
      <c r="H44" s="79"/>
      <c r="I44" s="63"/>
      <c r="J44" s="42">
        <f>J7+J39+J37+J33+J31+J22+J19+J14+J42+J43+J41+J40</f>
        <v>103774.98471667999</v>
      </c>
      <c r="K44" s="47"/>
    </row>
    <row r="45" spans="2:11" ht="17.399999999999999" x14ac:dyDescent="0.4">
      <c r="B45" s="80" t="s">
        <v>16</v>
      </c>
      <c r="C45" s="80"/>
      <c r="D45" s="80"/>
      <c r="E45" s="80"/>
      <c r="F45" s="80"/>
      <c r="G45" s="80"/>
      <c r="H45" s="80"/>
      <c r="I45" s="80"/>
      <c r="J45" s="80"/>
      <c r="K45" s="80"/>
    </row>
    <row r="46" spans="2:11" ht="17.399999999999999" x14ac:dyDescent="0.4">
      <c r="B46" s="81" t="s">
        <v>69</v>
      </c>
      <c r="C46" s="81"/>
      <c r="D46" s="81"/>
      <c r="E46" s="81"/>
      <c r="F46" s="81"/>
      <c r="G46" s="81"/>
      <c r="H46" s="81"/>
      <c r="I46" s="81"/>
      <c r="J46" s="81"/>
      <c r="K46" s="81"/>
    </row>
    <row r="47" spans="2:11" ht="17.399999999999999" x14ac:dyDescent="0.4">
      <c r="B47" s="70" t="s">
        <v>70</v>
      </c>
      <c r="C47" s="70"/>
      <c r="D47" s="70"/>
      <c r="E47" s="70"/>
      <c r="F47" s="70"/>
      <c r="G47" s="70"/>
      <c r="H47" s="70"/>
      <c r="I47" s="70"/>
      <c r="J47" s="70"/>
      <c r="K47" s="70"/>
    </row>
    <row r="48" spans="2:11" ht="17.399999999999999" x14ac:dyDescent="0.4">
      <c r="B48" s="70" t="s">
        <v>71</v>
      </c>
      <c r="C48" s="70"/>
      <c r="D48" s="70"/>
      <c r="E48" s="70"/>
      <c r="F48" s="70"/>
      <c r="G48" s="70"/>
      <c r="H48" s="70"/>
      <c r="I48" s="70"/>
      <c r="J48" s="70"/>
      <c r="K48" s="70"/>
    </row>
    <row r="49" spans="2:11" ht="17.399999999999999" x14ac:dyDescent="0.4">
      <c r="B49" s="70" t="s">
        <v>72</v>
      </c>
      <c r="C49" s="70"/>
      <c r="D49" s="70"/>
      <c r="E49" s="70"/>
      <c r="F49" s="70"/>
      <c r="G49" s="70"/>
      <c r="H49" s="70"/>
      <c r="I49" s="70"/>
      <c r="J49" s="70"/>
      <c r="K49" s="70"/>
    </row>
    <row r="50" spans="2:11" ht="17.399999999999999" x14ac:dyDescent="0.4">
      <c r="B50" s="70" t="s">
        <v>73</v>
      </c>
      <c r="C50" s="70"/>
      <c r="D50" s="70"/>
      <c r="E50" s="70"/>
      <c r="F50" s="70"/>
      <c r="G50" s="70"/>
      <c r="H50" s="70"/>
      <c r="I50" s="70"/>
      <c r="J50" s="70"/>
      <c r="K50" s="70"/>
    </row>
    <row r="51" spans="2:11" ht="17.399999999999999" x14ac:dyDescent="0.4">
      <c r="B51" s="70" t="s">
        <v>74</v>
      </c>
      <c r="C51" s="70"/>
      <c r="D51" s="70"/>
      <c r="E51" s="70"/>
      <c r="F51" s="70"/>
      <c r="G51" s="70"/>
      <c r="H51" s="70"/>
      <c r="I51" s="70"/>
      <c r="J51" s="70"/>
      <c r="K51" s="70"/>
    </row>
    <row r="52" spans="2:11" ht="17.399999999999999" x14ac:dyDescent="0.4">
      <c r="B52" s="70" t="s">
        <v>75</v>
      </c>
      <c r="C52" s="70"/>
      <c r="D52" s="70"/>
      <c r="E52" s="70"/>
      <c r="F52" s="70"/>
      <c r="G52" s="70"/>
      <c r="H52" s="70"/>
      <c r="I52" s="70"/>
      <c r="J52" s="70"/>
      <c r="K52" s="70"/>
    </row>
    <row r="53" spans="2:11" ht="16.5" hidden="1" customHeight="1" x14ac:dyDescent="0.4">
      <c r="D53" s="35"/>
      <c r="E53" s="35"/>
      <c r="F53" s="35"/>
      <c r="G53" s="43"/>
      <c r="H53" s="35"/>
    </row>
    <row r="54" spans="2:11" ht="17.399999999999999" x14ac:dyDescent="0.4">
      <c r="D54" s="35"/>
      <c r="E54" s="35"/>
      <c r="F54" s="35"/>
      <c r="G54" s="43"/>
      <c r="H54" s="35"/>
    </row>
    <row r="55" spans="2:11" ht="17.399999999999999" x14ac:dyDescent="0.4">
      <c r="D55" s="35"/>
      <c r="E55" s="35"/>
      <c r="F55" s="35"/>
      <c r="G55" s="43"/>
      <c r="H55" s="35"/>
    </row>
    <row r="56" spans="2:11" ht="17.399999999999999" x14ac:dyDescent="0.4">
      <c r="D56" s="35"/>
      <c r="E56" s="35"/>
      <c r="F56" s="35"/>
      <c r="G56" s="43"/>
      <c r="H56" s="35"/>
    </row>
    <row r="57" spans="2:11" ht="17.399999999999999" x14ac:dyDescent="0.4">
      <c r="D57" s="35"/>
      <c r="E57" s="35"/>
      <c r="F57" s="35"/>
      <c r="G57" s="43"/>
      <c r="H57" s="35"/>
    </row>
    <row r="58" spans="2:11" ht="17.399999999999999" x14ac:dyDescent="0.4">
      <c r="D58" s="35"/>
      <c r="E58" s="35"/>
      <c r="F58" s="35"/>
      <c r="G58" s="43"/>
      <c r="H58" s="35"/>
    </row>
    <row r="59" spans="2:11" ht="17.399999999999999" x14ac:dyDescent="0.4">
      <c r="D59" s="35"/>
      <c r="E59" s="35"/>
      <c r="F59" s="35"/>
      <c r="G59" s="43"/>
      <c r="H59" s="35"/>
    </row>
    <row r="60" spans="2:11" ht="17.399999999999999" x14ac:dyDescent="0.4">
      <c r="D60" s="35"/>
      <c r="E60" s="35"/>
      <c r="F60" s="35"/>
      <c r="G60" s="43"/>
      <c r="H60" s="35"/>
    </row>
    <row r="61" spans="2:11" ht="17.399999999999999" x14ac:dyDescent="0.4">
      <c r="D61" s="35"/>
      <c r="E61" s="35"/>
      <c r="F61" s="35"/>
      <c r="G61" s="43"/>
      <c r="H61" s="35"/>
    </row>
    <row r="62" spans="2:11" ht="17.399999999999999" x14ac:dyDescent="0.4">
      <c r="D62" s="35"/>
      <c r="E62" s="35"/>
      <c r="F62" s="35"/>
      <c r="G62" s="43"/>
      <c r="H62" s="35"/>
    </row>
    <row r="63" spans="2:11" ht="17.399999999999999" x14ac:dyDescent="0.4">
      <c r="D63" s="35"/>
      <c r="E63" s="35"/>
      <c r="F63" s="35"/>
      <c r="G63" s="43"/>
      <c r="H63" s="35"/>
    </row>
    <row r="64" spans="2:11" ht="17.399999999999999" x14ac:dyDescent="0.4">
      <c r="D64" s="35"/>
      <c r="E64" s="35"/>
      <c r="F64" s="35"/>
      <c r="G64" s="43"/>
      <c r="H64" s="35"/>
    </row>
    <row r="65" spans="4:8" ht="17.399999999999999" x14ac:dyDescent="0.4">
      <c r="D65" s="35"/>
      <c r="E65" s="35"/>
      <c r="F65" s="35"/>
      <c r="G65" s="43"/>
      <c r="H65" s="35"/>
    </row>
    <row r="66" spans="4:8" ht="17.399999999999999" x14ac:dyDescent="0.4">
      <c r="D66" s="35"/>
      <c r="E66" s="35"/>
      <c r="F66" s="35"/>
      <c r="G66" s="43"/>
      <c r="H66" s="35"/>
    </row>
    <row r="67" spans="4:8" ht="17.399999999999999" x14ac:dyDescent="0.4">
      <c r="D67" s="35"/>
      <c r="E67" s="35"/>
      <c r="F67" s="35"/>
      <c r="G67" s="43"/>
      <c r="H67" s="35"/>
    </row>
    <row r="68" spans="4:8" ht="17.399999999999999" x14ac:dyDescent="0.4">
      <c r="D68" s="35"/>
      <c r="E68" s="35"/>
      <c r="F68" s="35"/>
      <c r="G68" s="43"/>
      <c r="H68" s="35"/>
    </row>
    <row r="69" spans="4:8" ht="17.399999999999999" x14ac:dyDescent="0.4">
      <c r="D69" s="35"/>
      <c r="E69" s="35"/>
      <c r="F69" s="35"/>
      <c r="G69" s="43"/>
      <c r="H69" s="35"/>
    </row>
    <row r="70" spans="4:8" ht="17.399999999999999" x14ac:dyDescent="0.4">
      <c r="D70" s="35"/>
      <c r="E70" s="35"/>
      <c r="F70" s="35"/>
      <c r="G70" s="43"/>
      <c r="H70" s="35"/>
    </row>
    <row r="71" spans="4:8" ht="17.399999999999999" x14ac:dyDescent="0.4">
      <c r="D71" s="35"/>
      <c r="E71" s="35"/>
      <c r="F71" s="35"/>
      <c r="G71" s="43"/>
      <c r="H71" s="35"/>
    </row>
    <row r="72" spans="4:8" ht="17.399999999999999" x14ac:dyDescent="0.4">
      <c r="D72" s="35"/>
      <c r="E72" s="35"/>
      <c r="F72" s="35"/>
      <c r="G72" s="43"/>
      <c r="H72" s="35"/>
    </row>
    <row r="73" spans="4:8" ht="17.399999999999999" x14ac:dyDescent="0.4">
      <c r="D73" s="35"/>
      <c r="E73" s="35"/>
      <c r="F73" s="35"/>
      <c r="G73" s="43"/>
      <c r="H73" s="35"/>
    </row>
    <row r="74" spans="4:8" ht="17.399999999999999" x14ac:dyDescent="0.4">
      <c r="D74" s="35"/>
      <c r="E74" s="35"/>
      <c r="F74" s="35"/>
      <c r="G74" s="43"/>
      <c r="H74" s="35"/>
    </row>
    <row r="75" spans="4:8" ht="17.399999999999999" x14ac:dyDescent="0.4">
      <c r="D75" s="35"/>
      <c r="E75" s="35"/>
      <c r="F75" s="35"/>
      <c r="G75" s="43"/>
      <c r="H75" s="35"/>
    </row>
    <row r="76" spans="4:8" ht="17.399999999999999" x14ac:dyDescent="0.4">
      <c r="D76" s="35"/>
      <c r="E76" s="35"/>
      <c r="F76" s="35"/>
      <c r="G76" s="43"/>
      <c r="H76" s="35"/>
    </row>
    <row r="77" spans="4:8" ht="17.399999999999999" x14ac:dyDescent="0.4">
      <c r="D77" s="35"/>
      <c r="E77" s="35"/>
      <c r="F77" s="35"/>
      <c r="G77" s="43"/>
      <c r="H77" s="35"/>
    </row>
    <row r="78" spans="4:8" ht="17.399999999999999" x14ac:dyDescent="0.4">
      <c r="D78" s="35"/>
      <c r="E78" s="35"/>
      <c r="F78" s="35"/>
      <c r="G78" s="43"/>
      <c r="H78" s="35"/>
    </row>
    <row r="79" spans="4:8" ht="17.399999999999999" x14ac:dyDescent="0.4">
      <c r="D79" s="35"/>
      <c r="E79" s="35"/>
      <c r="F79" s="35"/>
      <c r="G79" s="43"/>
      <c r="H79" s="35"/>
    </row>
    <row r="80" spans="4:8" ht="17.399999999999999" x14ac:dyDescent="0.4">
      <c r="D80" s="35"/>
      <c r="E80" s="35"/>
      <c r="F80" s="35"/>
      <c r="G80" s="43"/>
      <c r="H80" s="35"/>
    </row>
    <row r="81" spans="4:8" ht="17.399999999999999" x14ac:dyDescent="0.4">
      <c r="D81" s="35"/>
      <c r="E81" s="35"/>
      <c r="F81" s="35"/>
      <c r="G81" s="43"/>
      <c r="H81" s="35"/>
    </row>
    <row r="82" spans="4:8" ht="17.399999999999999" x14ac:dyDescent="0.4">
      <c r="D82" s="35"/>
      <c r="E82" s="35"/>
      <c r="F82" s="35"/>
      <c r="G82" s="43"/>
      <c r="H82" s="35"/>
    </row>
    <row r="83" spans="4:8" ht="17.399999999999999" x14ac:dyDescent="0.4">
      <c r="D83" s="35"/>
      <c r="E83" s="35"/>
      <c r="F83" s="35"/>
      <c r="G83" s="43"/>
      <c r="H83" s="35"/>
    </row>
    <row r="84" spans="4:8" ht="17.399999999999999" x14ac:dyDescent="0.4">
      <c r="D84" s="35"/>
      <c r="E84" s="35"/>
      <c r="F84" s="35"/>
      <c r="G84" s="43"/>
      <c r="H84" s="35"/>
    </row>
    <row r="85" spans="4:8" ht="17.399999999999999" x14ac:dyDescent="0.4">
      <c r="D85" s="35"/>
      <c r="E85" s="35"/>
      <c r="F85" s="35"/>
      <c r="G85" s="43"/>
      <c r="H85" s="35"/>
    </row>
    <row r="86" spans="4:8" ht="17.399999999999999" x14ac:dyDescent="0.4">
      <c r="D86" s="35"/>
      <c r="E86" s="35"/>
      <c r="F86" s="35"/>
      <c r="G86" s="43"/>
      <c r="H86" s="35"/>
    </row>
    <row r="87" spans="4:8" ht="17.399999999999999" x14ac:dyDescent="0.4">
      <c r="D87" s="35"/>
      <c r="E87" s="35"/>
      <c r="F87" s="35"/>
      <c r="G87" s="43"/>
      <c r="H87" s="35"/>
    </row>
    <row r="88" spans="4:8" ht="17.399999999999999" x14ac:dyDescent="0.4">
      <c r="D88" s="35"/>
      <c r="E88" s="35"/>
      <c r="F88" s="35"/>
      <c r="G88" s="43"/>
      <c r="H88" s="35"/>
    </row>
    <row r="89" spans="4:8" ht="17.399999999999999" x14ac:dyDescent="0.4">
      <c r="D89" s="35"/>
      <c r="E89" s="35"/>
      <c r="F89" s="35"/>
      <c r="G89" s="43"/>
      <c r="H89" s="35"/>
    </row>
    <row r="90" spans="4:8" ht="17.399999999999999" x14ac:dyDescent="0.4">
      <c r="D90" s="35"/>
      <c r="E90" s="35"/>
      <c r="F90" s="35"/>
      <c r="G90" s="43"/>
      <c r="H90" s="35"/>
    </row>
    <row r="91" spans="4:8" ht="17.399999999999999" x14ac:dyDescent="0.4">
      <c r="D91" s="35"/>
      <c r="E91" s="35"/>
      <c r="F91" s="35"/>
      <c r="G91" s="43"/>
      <c r="H91" s="35"/>
    </row>
    <row r="92" spans="4:8" ht="17.399999999999999" x14ac:dyDescent="0.4">
      <c r="D92" s="35"/>
      <c r="E92" s="35"/>
      <c r="F92" s="35"/>
      <c r="G92" s="43"/>
      <c r="H92" s="35"/>
    </row>
    <row r="93" spans="4:8" ht="17.399999999999999" x14ac:dyDescent="0.4">
      <c r="D93" s="35"/>
      <c r="E93" s="35"/>
      <c r="F93" s="35"/>
      <c r="G93" s="43"/>
      <c r="H93" s="35"/>
    </row>
    <row r="94" spans="4:8" ht="17.399999999999999" x14ac:dyDescent="0.4">
      <c r="D94" s="35"/>
      <c r="E94" s="35"/>
      <c r="F94" s="35"/>
      <c r="G94" s="43"/>
      <c r="H94" s="35"/>
    </row>
    <row r="95" spans="4:8" ht="17.399999999999999" x14ac:dyDescent="0.4">
      <c r="D95" s="35"/>
      <c r="E95" s="35"/>
      <c r="F95" s="35"/>
      <c r="G95" s="43"/>
      <c r="H95" s="35"/>
    </row>
    <row r="96" spans="4:8" ht="17.399999999999999" x14ac:dyDescent="0.4">
      <c r="D96" s="35"/>
      <c r="E96" s="35"/>
      <c r="F96" s="35"/>
      <c r="G96" s="43"/>
      <c r="H96" s="35"/>
    </row>
    <row r="97" spans="4:8" ht="17.399999999999999" x14ac:dyDescent="0.4">
      <c r="D97" s="35"/>
      <c r="E97" s="35"/>
      <c r="F97" s="35"/>
      <c r="G97" s="43"/>
      <c r="H97" s="35"/>
    </row>
    <row r="98" spans="4:8" ht="17.399999999999999" x14ac:dyDescent="0.4">
      <c r="D98" s="35"/>
      <c r="E98" s="35"/>
      <c r="F98" s="35"/>
      <c r="G98" s="43"/>
      <c r="H98" s="35"/>
    </row>
    <row r="99" spans="4:8" ht="17.399999999999999" x14ac:dyDescent="0.4">
      <c r="D99" s="35"/>
      <c r="E99" s="35"/>
      <c r="F99" s="35"/>
      <c r="G99" s="43"/>
      <c r="H99" s="35"/>
    </row>
    <row r="100" spans="4:8" ht="17.399999999999999" x14ac:dyDescent="0.4">
      <c r="D100" s="35"/>
      <c r="E100" s="35"/>
      <c r="F100" s="35"/>
      <c r="G100" s="43"/>
      <c r="H100" s="35"/>
    </row>
    <row r="101" spans="4:8" ht="17.399999999999999" x14ac:dyDescent="0.4">
      <c r="D101" s="35"/>
      <c r="E101" s="35"/>
      <c r="F101" s="35"/>
      <c r="G101" s="43"/>
      <c r="H101" s="35"/>
    </row>
    <row r="102" spans="4:8" ht="17.399999999999999" x14ac:dyDescent="0.4">
      <c r="D102" s="35"/>
      <c r="E102" s="35"/>
      <c r="F102" s="35"/>
      <c r="G102" s="43"/>
      <c r="H102" s="35"/>
    </row>
    <row r="103" spans="4:8" ht="17.399999999999999" x14ac:dyDescent="0.4">
      <c r="D103" s="35"/>
      <c r="E103" s="35"/>
      <c r="F103" s="35"/>
      <c r="G103" s="43"/>
      <c r="H103" s="35"/>
    </row>
    <row r="104" spans="4:8" ht="17.399999999999999" x14ac:dyDescent="0.4">
      <c r="D104" s="35"/>
      <c r="E104" s="35"/>
      <c r="F104" s="35"/>
      <c r="G104" s="43"/>
      <c r="H104" s="35"/>
    </row>
    <row r="105" spans="4:8" ht="17.399999999999999" x14ac:dyDescent="0.4">
      <c r="D105" s="35"/>
      <c r="E105" s="35"/>
      <c r="F105" s="35"/>
      <c r="G105" s="43"/>
      <c r="H105" s="35"/>
    </row>
    <row r="106" spans="4:8" ht="17.399999999999999" x14ac:dyDescent="0.4">
      <c r="D106" s="35"/>
      <c r="E106" s="35"/>
      <c r="F106" s="35"/>
      <c r="G106" s="43"/>
      <c r="H106" s="35"/>
    </row>
    <row r="107" spans="4:8" ht="17.399999999999999" x14ac:dyDescent="0.4">
      <c r="D107" s="35"/>
      <c r="E107" s="35"/>
      <c r="F107" s="35"/>
      <c r="G107" s="43"/>
      <c r="H107" s="35"/>
    </row>
    <row r="108" spans="4:8" ht="17.399999999999999" x14ac:dyDescent="0.4">
      <c r="D108" s="35"/>
      <c r="E108" s="35"/>
      <c r="F108" s="35"/>
      <c r="G108" s="43"/>
      <c r="H108" s="35"/>
    </row>
    <row r="109" spans="4:8" ht="17.399999999999999" x14ac:dyDescent="0.4">
      <c r="D109" s="35"/>
      <c r="E109" s="35"/>
      <c r="F109" s="35"/>
      <c r="G109" s="43"/>
      <c r="H109" s="35"/>
    </row>
    <row r="110" spans="4:8" ht="17.399999999999999" x14ac:dyDescent="0.4">
      <c r="D110" s="35"/>
      <c r="E110" s="35"/>
      <c r="F110" s="35"/>
      <c r="G110" s="43"/>
      <c r="H110" s="35"/>
    </row>
    <row r="111" spans="4:8" ht="17.399999999999999" x14ac:dyDescent="0.4">
      <c r="D111" s="35"/>
      <c r="E111" s="35"/>
      <c r="F111" s="35"/>
      <c r="G111" s="43"/>
      <c r="H111" s="35"/>
    </row>
    <row r="112" spans="4:8" ht="17.399999999999999" x14ac:dyDescent="0.4">
      <c r="D112" s="35"/>
      <c r="E112" s="35"/>
      <c r="F112" s="35"/>
      <c r="G112" s="43"/>
      <c r="H112" s="35"/>
    </row>
    <row r="113" spans="4:8" ht="17.399999999999999" x14ac:dyDescent="0.4">
      <c r="D113" s="35"/>
      <c r="E113" s="35"/>
      <c r="F113" s="35"/>
      <c r="G113" s="43"/>
      <c r="H113" s="35"/>
    </row>
    <row r="114" spans="4:8" ht="17.399999999999999" x14ac:dyDescent="0.4">
      <c r="D114" s="35"/>
      <c r="E114" s="35"/>
      <c r="F114" s="35"/>
      <c r="G114" s="43"/>
      <c r="H114" s="35"/>
    </row>
    <row r="115" spans="4:8" ht="17.399999999999999" x14ac:dyDescent="0.4">
      <c r="D115" s="35"/>
      <c r="E115" s="35"/>
      <c r="F115" s="35"/>
      <c r="G115" s="43"/>
      <c r="H115" s="35"/>
    </row>
    <row r="116" spans="4:8" ht="17.399999999999999" x14ac:dyDescent="0.4">
      <c r="D116" s="35"/>
      <c r="E116" s="35"/>
      <c r="F116" s="35"/>
      <c r="G116" s="43"/>
      <c r="H116" s="35"/>
    </row>
    <row r="117" spans="4:8" ht="17.399999999999999" x14ac:dyDescent="0.4">
      <c r="D117" s="35"/>
      <c r="E117" s="35"/>
      <c r="F117" s="35"/>
      <c r="G117" s="43"/>
      <c r="H117" s="35"/>
    </row>
    <row r="118" spans="4:8" ht="17.399999999999999" x14ac:dyDescent="0.4">
      <c r="D118" s="35"/>
      <c r="E118" s="35"/>
      <c r="F118" s="35"/>
      <c r="G118" s="43"/>
      <c r="H118" s="35"/>
    </row>
    <row r="119" spans="4:8" ht="17.399999999999999" x14ac:dyDescent="0.4">
      <c r="D119" s="35"/>
      <c r="E119" s="35"/>
      <c r="F119" s="35"/>
      <c r="G119" s="43"/>
      <c r="H119" s="35"/>
    </row>
    <row r="120" spans="4:8" ht="17.399999999999999" x14ac:dyDescent="0.4">
      <c r="D120" s="35"/>
      <c r="E120" s="35"/>
      <c r="F120" s="35"/>
      <c r="G120" s="43"/>
      <c r="H120" s="35"/>
    </row>
    <row r="121" spans="4:8" ht="17.399999999999999" x14ac:dyDescent="0.4">
      <c r="D121" s="35"/>
      <c r="E121" s="35"/>
      <c r="F121" s="35"/>
      <c r="G121" s="43"/>
      <c r="H121" s="35"/>
    </row>
    <row r="122" spans="4:8" ht="17.399999999999999" x14ac:dyDescent="0.4">
      <c r="D122" s="35"/>
      <c r="E122" s="35"/>
      <c r="F122" s="35"/>
      <c r="G122" s="43"/>
      <c r="H122" s="35"/>
    </row>
    <row r="123" spans="4:8" ht="17.399999999999999" x14ac:dyDescent="0.4">
      <c r="D123" s="35"/>
      <c r="E123" s="35"/>
      <c r="F123" s="35"/>
      <c r="G123" s="43"/>
      <c r="H123" s="35"/>
    </row>
    <row r="124" spans="4:8" ht="17.399999999999999" x14ac:dyDescent="0.4">
      <c r="D124" s="35"/>
      <c r="E124" s="35"/>
      <c r="F124" s="35"/>
      <c r="G124" s="43"/>
      <c r="H124" s="35"/>
    </row>
    <row r="125" spans="4:8" ht="18" customHeight="1" x14ac:dyDescent="0.4">
      <c r="D125" s="35"/>
      <c r="E125" s="35"/>
      <c r="F125" s="35"/>
      <c r="G125" s="43"/>
      <c r="H125" s="35"/>
    </row>
    <row r="126" spans="4:8" ht="18" customHeight="1" x14ac:dyDescent="0.4">
      <c r="D126" s="35"/>
      <c r="E126" s="35"/>
      <c r="F126" s="35"/>
      <c r="G126" s="43"/>
      <c r="H126" s="35"/>
    </row>
    <row r="127" spans="4:8" ht="17.399999999999999" x14ac:dyDescent="0.4">
      <c r="D127" s="35"/>
      <c r="E127" s="35"/>
      <c r="F127" s="35"/>
      <c r="G127" s="43"/>
      <c r="H127" s="35"/>
    </row>
    <row r="128" spans="4:8" ht="17.399999999999999" x14ac:dyDescent="0.4">
      <c r="D128" s="35"/>
      <c r="E128" s="35"/>
      <c r="F128" s="35"/>
      <c r="G128" s="43"/>
      <c r="H128" s="35"/>
    </row>
    <row r="129" spans="4:8" ht="17.399999999999999" x14ac:dyDescent="0.4">
      <c r="D129" s="35"/>
      <c r="E129" s="35"/>
      <c r="F129" s="35"/>
      <c r="G129" s="43"/>
      <c r="H129" s="35"/>
    </row>
    <row r="130" spans="4:8" ht="17.399999999999999" x14ac:dyDescent="0.4">
      <c r="D130" s="35"/>
      <c r="E130" s="35"/>
      <c r="F130" s="35"/>
      <c r="G130" s="43"/>
      <c r="H130" s="35"/>
    </row>
    <row r="131" spans="4:8" ht="17.399999999999999" x14ac:dyDescent="0.4">
      <c r="D131" s="35"/>
      <c r="E131" s="35"/>
      <c r="F131" s="35"/>
      <c r="G131" s="43"/>
      <c r="H131" s="35"/>
    </row>
    <row r="132" spans="4:8" ht="17.399999999999999" x14ac:dyDescent="0.4">
      <c r="D132" s="35"/>
      <c r="E132" s="35"/>
      <c r="F132" s="35"/>
      <c r="G132" s="43"/>
      <c r="H132" s="35"/>
    </row>
    <row r="133" spans="4:8" ht="17.399999999999999" x14ac:dyDescent="0.4">
      <c r="D133" s="35"/>
      <c r="E133" s="35"/>
      <c r="F133" s="35"/>
      <c r="G133" s="43"/>
      <c r="H133" s="35"/>
    </row>
    <row r="134" spans="4:8" ht="18" customHeight="1" x14ac:dyDescent="0.4">
      <c r="D134" s="35"/>
      <c r="E134" s="35"/>
      <c r="F134" s="35"/>
      <c r="G134" s="43"/>
      <c r="H134" s="35"/>
    </row>
    <row r="135" spans="4:8" ht="18" customHeight="1" x14ac:dyDescent="0.4"/>
    <row r="136" spans="4:8" ht="18" customHeight="1" x14ac:dyDescent="0.4"/>
    <row r="137" spans="4:8" ht="18" customHeight="1" x14ac:dyDescent="0.4"/>
    <row r="138" spans="4:8" ht="18" customHeight="1" x14ac:dyDescent="0.4"/>
    <row r="139" spans="4:8" ht="18" customHeight="1" x14ac:dyDescent="0.4">
      <c r="D139" s="35"/>
      <c r="E139" s="35"/>
      <c r="F139" s="35"/>
      <c r="G139" s="35"/>
      <c r="H139" s="35"/>
    </row>
    <row r="140" spans="4:8" ht="18" customHeight="1" x14ac:dyDescent="0.4">
      <c r="D140" s="35"/>
      <c r="E140" s="35"/>
      <c r="F140" s="35"/>
      <c r="G140" s="35"/>
      <c r="H140" s="35"/>
    </row>
    <row r="141" spans="4:8" ht="18" customHeight="1" x14ac:dyDescent="0.4">
      <c r="D141" s="35"/>
      <c r="E141" s="35"/>
      <c r="F141" s="35"/>
      <c r="G141" s="35"/>
      <c r="H141" s="35"/>
    </row>
    <row r="142" spans="4:8" ht="18" customHeight="1" x14ac:dyDescent="0.4">
      <c r="D142" s="35"/>
      <c r="E142" s="35"/>
      <c r="F142" s="35"/>
      <c r="G142" s="35"/>
      <c r="H142" s="35"/>
    </row>
    <row r="143" spans="4:8" ht="18" customHeight="1" x14ac:dyDescent="0.4">
      <c r="D143" s="35"/>
      <c r="E143" s="35"/>
      <c r="F143" s="35"/>
      <c r="G143" s="35"/>
      <c r="H143" s="35"/>
    </row>
    <row r="144" spans="4:8" ht="18" customHeight="1" x14ac:dyDescent="0.4">
      <c r="D144" s="35"/>
      <c r="E144" s="35"/>
      <c r="F144" s="35"/>
      <c r="G144" s="35"/>
      <c r="H144" s="35"/>
    </row>
    <row r="145" spans="4:8" ht="18" customHeight="1" x14ac:dyDescent="0.4">
      <c r="D145" s="35"/>
      <c r="E145" s="35"/>
      <c r="F145" s="35"/>
      <c r="G145" s="35"/>
      <c r="H145" s="35"/>
    </row>
    <row r="146" spans="4:8" ht="18" customHeight="1" x14ac:dyDescent="0.4">
      <c r="D146" s="35"/>
      <c r="E146" s="35"/>
      <c r="F146" s="35"/>
      <c r="G146" s="35"/>
      <c r="H146" s="35"/>
    </row>
    <row r="147" spans="4:8" ht="18" customHeight="1" x14ac:dyDescent="0.4">
      <c r="D147" s="35"/>
      <c r="E147" s="35"/>
      <c r="F147" s="35"/>
      <c r="G147" s="35"/>
      <c r="H147" s="35"/>
    </row>
    <row r="148" spans="4:8" ht="18" customHeight="1" x14ac:dyDescent="0.4">
      <c r="D148" s="35"/>
      <c r="E148" s="35"/>
      <c r="F148" s="35"/>
      <c r="G148" s="35"/>
      <c r="H148" s="35"/>
    </row>
    <row r="149" spans="4:8" ht="18" customHeight="1" x14ac:dyDescent="0.4">
      <c r="D149" s="35"/>
      <c r="E149" s="35"/>
      <c r="F149" s="35"/>
      <c r="G149" s="35"/>
      <c r="H149" s="35"/>
    </row>
    <row r="150" spans="4:8" ht="18" customHeight="1" x14ac:dyDescent="0.4">
      <c r="D150" s="35"/>
      <c r="E150" s="35"/>
      <c r="F150" s="35"/>
      <c r="G150" s="35"/>
      <c r="H150" s="35"/>
    </row>
    <row r="151" spans="4:8" ht="18" customHeight="1" x14ac:dyDescent="0.4">
      <c r="D151" s="35"/>
      <c r="E151" s="35"/>
      <c r="F151" s="35"/>
      <c r="G151" s="35"/>
      <c r="H151" s="35"/>
    </row>
    <row r="152" spans="4:8" ht="18" customHeight="1" x14ac:dyDescent="0.4">
      <c r="D152" s="35"/>
      <c r="E152" s="35"/>
      <c r="F152" s="35"/>
      <c r="G152" s="35"/>
      <c r="H152" s="35"/>
    </row>
    <row r="153" spans="4:8" ht="18" customHeight="1" x14ac:dyDescent="0.4">
      <c r="D153" s="35"/>
      <c r="E153" s="35"/>
      <c r="F153" s="35"/>
      <c r="G153" s="35"/>
      <c r="H153" s="35"/>
    </row>
    <row r="154" spans="4:8" ht="18" customHeight="1" x14ac:dyDescent="0.4">
      <c r="D154" s="35"/>
      <c r="E154" s="35"/>
      <c r="F154" s="35"/>
      <c r="G154" s="35"/>
      <c r="H154" s="35"/>
    </row>
    <row r="155" spans="4:8" ht="18" customHeight="1" x14ac:dyDescent="0.4">
      <c r="D155" s="35"/>
      <c r="E155" s="35"/>
      <c r="F155" s="35"/>
      <c r="G155" s="35"/>
      <c r="H155" s="35"/>
    </row>
    <row r="156" spans="4:8" ht="18" hidden="1" customHeight="1" x14ac:dyDescent="0.4">
      <c r="D156" s="35"/>
      <c r="E156" s="35"/>
      <c r="F156" s="35"/>
      <c r="G156" s="35"/>
      <c r="H156" s="35"/>
    </row>
    <row r="157" spans="4:8" ht="18" hidden="1" customHeight="1" x14ac:dyDescent="0.4">
      <c r="D157" s="35"/>
      <c r="E157" s="35"/>
      <c r="F157" s="35"/>
      <c r="G157" s="35"/>
      <c r="H157" s="35"/>
    </row>
    <row r="158" spans="4:8" ht="18" hidden="1" customHeight="1" x14ac:dyDescent="0.4">
      <c r="D158" s="35"/>
      <c r="E158" s="35"/>
      <c r="F158" s="35"/>
      <c r="G158" s="35"/>
      <c r="H158" s="35"/>
    </row>
    <row r="159" spans="4:8" ht="18" hidden="1" customHeight="1" x14ac:dyDescent="0.4">
      <c r="D159" s="35"/>
      <c r="E159" s="35"/>
      <c r="F159" s="35"/>
      <c r="G159" s="35"/>
      <c r="H159" s="35"/>
    </row>
    <row r="160" spans="4:8" ht="18" hidden="1" customHeight="1" x14ac:dyDescent="0.4">
      <c r="D160" s="35"/>
      <c r="E160" s="35"/>
      <c r="F160" s="35"/>
      <c r="G160" s="35"/>
      <c r="H160" s="35"/>
    </row>
    <row r="161" spans="4:8" ht="18" hidden="1" customHeight="1" x14ac:dyDescent="0.4">
      <c r="D161" s="35"/>
      <c r="E161" s="35"/>
      <c r="F161" s="35"/>
      <c r="G161" s="35"/>
      <c r="H161" s="35"/>
    </row>
    <row r="162" spans="4:8" ht="18" hidden="1" customHeight="1" x14ac:dyDescent="0.4">
      <c r="D162" s="35"/>
      <c r="E162" s="35"/>
      <c r="F162" s="35"/>
      <c r="G162" s="35"/>
      <c r="H162" s="35"/>
    </row>
    <row r="163" spans="4:8" ht="18" hidden="1" customHeight="1" x14ac:dyDescent="0.4">
      <c r="D163" s="35"/>
      <c r="E163" s="35"/>
      <c r="F163" s="35"/>
      <c r="G163" s="35"/>
      <c r="H163" s="35"/>
    </row>
    <row r="164" spans="4:8" ht="18" hidden="1" customHeight="1" x14ac:dyDescent="0.4"/>
    <row r="165" spans="4:8" ht="18" hidden="1" customHeight="1" x14ac:dyDescent="0.4"/>
    <row r="166" spans="4:8" ht="18" hidden="1" customHeight="1" x14ac:dyDescent="0.4"/>
    <row r="167" spans="4:8" ht="18" customHeight="1" x14ac:dyDescent="0.4"/>
    <row r="168" spans="4:8" ht="18" customHeight="1" x14ac:dyDescent="0.4">
      <c r="D168" s="35"/>
      <c r="E168" s="35"/>
      <c r="F168" s="35"/>
      <c r="G168" s="35"/>
      <c r="H168" s="35"/>
    </row>
    <row r="169" spans="4:8" ht="18" customHeight="1" x14ac:dyDescent="0.4">
      <c r="D169" s="35"/>
      <c r="E169" s="35"/>
      <c r="F169" s="35"/>
      <c r="G169" s="35"/>
      <c r="H169" s="35"/>
    </row>
    <row r="170" spans="4:8" ht="18" customHeight="1" x14ac:dyDescent="0.4">
      <c r="D170" s="35"/>
      <c r="E170" s="35"/>
      <c r="F170" s="35"/>
      <c r="G170" s="35"/>
      <c r="H170" s="35"/>
    </row>
    <row r="171" spans="4:8" ht="18" customHeight="1" x14ac:dyDescent="0.4">
      <c r="D171" s="35"/>
      <c r="E171" s="35"/>
      <c r="F171" s="35"/>
      <c r="G171" s="35"/>
      <c r="H171" s="35"/>
    </row>
    <row r="172" spans="4:8" ht="18" customHeight="1" x14ac:dyDescent="0.4">
      <c r="D172" s="35"/>
      <c r="E172" s="35"/>
      <c r="F172" s="35"/>
      <c r="G172" s="35"/>
      <c r="H172" s="35"/>
    </row>
    <row r="173" spans="4:8" ht="18" customHeight="1" x14ac:dyDescent="0.4">
      <c r="D173" s="35"/>
      <c r="E173" s="35"/>
      <c r="F173" s="35"/>
      <c r="G173" s="35"/>
      <c r="H173" s="35"/>
    </row>
    <row r="174" spans="4:8" ht="18" customHeight="1" x14ac:dyDescent="0.4">
      <c r="D174" s="35"/>
      <c r="E174" s="35"/>
      <c r="F174" s="35"/>
      <c r="G174" s="35"/>
      <c r="H174" s="35"/>
    </row>
    <row r="175" spans="4:8" ht="18" customHeight="1" x14ac:dyDescent="0.4">
      <c r="D175" s="35"/>
      <c r="E175" s="35"/>
      <c r="F175" s="35"/>
      <c r="G175" s="35"/>
      <c r="H175" s="35"/>
    </row>
    <row r="176" spans="4:8" ht="18" customHeight="1" x14ac:dyDescent="0.4">
      <c r="D176" s="35"/>
      <c r="E176" s="35"/>
      <c r="F176" s="35"/>
      <c r="G176" s="35"/>
      <c r="H176" s="35"/>
    </row>
    <row r="177" spans="4:8" ht="18" customHeight="1" x14ac:dyDescent="0.4">
      <c r="D177" s="35"/>
      <c r="E177" s="35"/>
      <c r="F177" s="35"/>
      <c r="G177" s="35"/>
      <c r="H177" s="35"/>
    </row>
    <row r="178" spans="4:8" ht="18" customHeight="1" x14ac:dyDescent="0.4">
      <c r="D178" s="35"/>
      <c r="E178" s="35"/>
      <c r="F178" s="35"/>
      <c r="G178" s="35"/>
      <c r="H178" s="35"/>
    </row>
    <row r="179" spans="4:8" ht="18" customHeight="1" x14ac:dyDescent="0.4">
      <c r="D179" s="35"/>
      <c r="E179" s="35"/>
      <c r="F179" s="35"/>
      <c r="G179" s="35"/>
      <c r="H179" s="35"/>
    </row>
    <row r="180" spans="4:8" ht="18" customHeight="1" x14ac:dyDescent="0.4">
      <c r="D180" s="35"/>
      <c r="E180" s="35"/>
      <c r="F180" s="35"/>
      <c r="G180" s="35"/>
      <c r="H180" s="35"/>
    </row>
    <row r="181" spans="4:8" ht="18" customHeight="1" x14ac:dyDescent="0.4">
      <c r="D181" s="35"/>
      <c r="E181" s="35"/>
      <c r="F181" s="35"/>
      <c r="G181" s="35"/>
      <c r="H181" s="35"/>
    </row>
    <row r="182" spans="4:8" ht="18" customHeight="1" x14ac:dyDescent="0.4">
      <c r="D182" s="35"/>
      <c r="E182" s="35"/>
      <c r="F182" s="35"/>
      <c r="G182" s="35"/>
      <c r="H182" s="35"/>
    </row>
    <row r="183" spans="4:8" ht="18" customHeight="1" x14ac:dyDescent="0.4">
      <c r="D183" s="35"/>
      <c r="E183" s="35"/>
      <c r="F183" s="35"/>
      <c r="G183" s="35"/>
      <c r="H183" s="35"/>
    </row>
    <row r="184" spans="4:8" ht="18" customHeight="1" x14ac:dyDescent="0.4">
      <c r="D184" s="35"/>
      <c r="E184" s="35"/>
      <c r="F184" s="35"/>
      <c r="G184" s="35"/>
      <c r="H184" s="35"/>
    </row>
    <row r="185" spans="4:8" ht="18" customHeight="1" x14ac:dyDescent="0.4">
      <c r="D185" s="35"/>
      <c r="E185" s="35"/>
      <c r="F185" s="35"/>
      <c r="G185" s="35"/>
      <c r="H185" s="35"/>
    </row>
    <row r="186" spans="4:8" ht="18" customHeight="1" x14ac:dyDescent="0.4">
      <c r="D186" s="35"/>
      <c r="E186" s="35"/>
      <c r="F186" s="35"/>
      <c r="G186" s="35"/>
      <c r="H186" s="35"/>
    </row>
    <row r="187" spans="4:8" ht="18" customHeight="1" x14ac:dyDescent="0.4">
      <c r="D187" s="35"/>
      <c r="E187" s="35"/>
      <c r="F187" s="35"/>
      <c r="G187" s="35"/>
      <c r="H187" s="35"/>
    </row>
    <row r="188" spans="4:8" ht="18" customHeight="1" x14ac:dyDescent="0.4">
      <c r="D188" s="35"/>
      <c r="E188" s="35"/>
      <c r="F188" s="35"/>
      <c r="G188" s="35"/>
      <c r="H188" s="35"/>
    </row>
    <row r="189" spans="4:8" ht="18" customHeight="1" x14ac:dyDescent="0.4">
      <c r="D189" s="35"/>
      <c r="E189" s="35"/>
      <c r="F189" s="35"/>
      <c r="G189" s="35"/>
      <c r="H189" s="35"/>
    </row>
    <row r="190" spans="4:8" ht="18" customHeight="1" x14ac:dyDescent="0.4">
      <c r="D190" s="35"/>
      <c r="E190" s="35"/>
      <c r="F190" s="35"/>
      <c r="G190" s="35"/>
      <c r="H190" s="35"/>
    </row>
    <row r="191" spans="4:8" ht="18" customHeight="1" x14ac:dyDescent="0.4">
      <c r="D191" s="35"/>
      <c r="E191" s="35"/>
      <c r="F191" s="35"/>
      <c r="G191" s="35"/>
      <c r="H191" s="35"/>
    </row>
    <row r="192" spans="4:8" ht="18" customHeight="1" x14ac:dyDescent="0.4">
      <c r="D192" s="35"/>
      <c r="E192" s="35"/>
      <c r="F192" s="35"/>
      <c r="G192" s="35"/>
      <c r="H192" s="35"/>
    </row>
    <row r="193" spans="4:8" ht="18" customHeight="1" x14ac:dyDescent="0.4">
      <c r="D193" s="35"/>
      <c r="E193" s="35"/>
      <c r="F193" s="35"/>
      <c r="G193" s="35"/>
      <c r="H193" s="35"/>
    </row>
    <row r="194" spans="4:8" ht="18" customHeight="1" x14ac:dyDescent="0.4">
      <c r="D194" s="35"/>
      <c r="E194" s="35"/>
      <c r="F194" s="35"/>
      <c r="G194" s="35"/>
      <c r="H194" s="35"/>
    </row>
    <row r="195" spans="4:8" ht="18" customHeight="1" x14ac:dyDescent="0.4">
      <c r="D195" s="35"/>
      <c r="E195" s="35"/>
      <c r="F195" s="35"/>
      <c r="G195" s="35"/>
      <c r="H195" s="35"/>
    </row>
    <row r="196" spans="4:8" ht="18" customHeight="1" x14ac:dyDescent="0.4">
      <c r="D196" s="35"/>
      <c r="E196" s="35"/>
      <c r="F196" s="35"/>
      <c r="G196" s="35"/>
      <c r="H196" s="35"/>
    </row>
    <row r="197" spans="4:8" ht="18" customHeight="1" x14ac:dyDescent="0.4">
      <c r="D197" s="35"/>
      <c r="E197" s="35"/>
      <c r="F197" s="35"/>
      <c r="G197" s="35"/>
      <c r="H197" s="35"/>
    </row>
    <row r="198" spans="4:8" ht="18" customHeight="1" x14ac:dyDescent="0.4">
      <c r="D198" s="35"/>
      <c r="E198" s="35"/>
      <c r="F198" s="35"/>
      <c r="G198" s="35"/>
      <c r="H198" s="35"/>
    </row>
    <row r="199" spans="4:8" ht="18" customHeight="1" x14ac:dyDescent="0.4">
      <c r="D199" s="35"/>
      <c r="E199" s="35"/>
      <c r="F199" s="35"/>
      <c r="G199" s="35"/>
      <c r="H199" s="35"/>
    </row>
    <row r="200" spans="4:8" ht="18" customHeight="1" x14ac:dyDescent="0.4">
      <c r="D200" s="35"/>
      <c r="E200" s="35"/>
      <c r="F200" s="35"/>
      <c r="G200" s="35"/>
      <c r="H200" s="35"/>
    </row>
    <row r="201" spans="4:8" ht="18" customHeight="1" x14ac:dyDescent="0.4">
      <c r="D201" s="35"/>
      <c r="E201" s="35"/>
      <c r="F201" s="35"/>
      <c r="G201" s="35"/>
      <c r="H201" s="35"/>
    </row>
    <row r="202" spans="4:8" ht="18" customHeight="1" x14ac:dyDescent="0.4">
      <c r="D202" s="35"/>
      <c r="E202" s="35"/>
      <c r="F202" s="35"/>
      <c r="G202" s="35"/>
      <c r="H202" s="35"/>
    </row>
    <row r="203" spans="4:8" ht="18" customHeight="1" x14ac:dyDescent="0.4">
      <c r="D203" s="35"/>
      <c r="E203" s="35"/>
      <c r="F203" s="35"/>
      <c r="G203" s="35"/>
      <c r="H203" s="35"/>
    </row>
    <row r="204" spans="4:8" ht="18" customHeight="1" x14ac:dyDescent="0.4">
      <c r="D204" s="35"/>
      <c r="E204" s="35"/>
      <c r="F204" s="35"/>
      <c r="G204" s="35"/>
      <c r="H204" s="35"/>
    </row>
    <row r="205" spans="4:8" ht="18" customHeight="1" x14ac:dyDescent="0.4">
      <c r="D205" s="35"/>
      <c r="E205" s="35"/>
      <c r="F205" s="35"/>
      <c r="G205" s="35"/>
      <c r="H205" s="35"/>
    </row>
    <row r="206" spans="4:8" ht="18" customHeight="1" x14ac:dyDescent="0.4">
      <c r="D206" s="35"/>
      <c r="E206" s="35"/>
      <c r="F206" s="35"/>
      <c r="G206" s="35"/>
      <c r="H206" s="35"/>
    </row>
    <row r="207" spans="4:8" ht="0" hidden="1" customHeight="1" x14ac:dyDescent="0.4"/>
  </sheetData>
  <mergeCells count="39">
    <mergeCell ref="C27:C29"/>
    <mergeCell ref="B1:K1"/>
    <mergeCell ref="G2:K2"/>
    <mergeCell ref="G3:K3"/>
    <mergeCell ref="B4:K4"/>
    <mergeCell ref="B6:B7"/>
    <mergeCell ref="C7:H7"/>
    <mergeCell ref="B20:B22"/>
    <mergeCell ref="B32:B33"/>
    <mergeCell ref="L8:L9"/>
    <mergeCell ref="L15:L18"/>
    <mergeCell ref="K20:K21"/>
    <mergeCell ref="B8:B14"/>
    <mergeCell ref="C14:H14"/>
    <mergeCell ref="B15:B19"/>
    <mergeCell ref="C19:H19"/>
    <mergeCell ref="C22:H22"/>
    <mergeCell ref="C31:H31"/>
    <mergeCell ref="C8:C13"/>
    <mergeCell ref="L10:L11"/>
    <mergeCell ref="B23:B31"/>
    <mergeCell ref="C23:C24"/>
    <mergeCell ref="C25:C26"/>
    <mergeCell ref="C33:H33"/>
    <mergeCell ref="B51:K51"/>
    <mergeCell ref="B52:K52"/>
    <mergeCell ref="B44:H44"/>
    <mergeCell ref="B45:K45"/>
    <mergeCell ref="B46:K46"/>
    <mergeCell ref="B47:K47"/>
    <mergeCell ref="B48:K48"/>
    <mergeCell ref="B49:K49"/>
    <mergeCell ref="B38:B39"/>
    <mergeCell ref="C39:H39"/>
    <mergeCell ref="B50:K50"/>
    <mergeCell ref="K40:K41"/>
    <mergeCell ref="K34:K35"/>
    <mergeCell ref="B34:B37"/>
    <mergeCell ref="C37:H37"/>
  </mergeCells>
  <phoneticPr fontId="3" type="noConversion"/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重庆万豪</vt:lpstr>
      <vt:lpstr>重庆万豪!Print_Area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耿吴茜</dc:creator>
  <cp:lastModifiedBy>耿吴茜</cp:lastModifiedBy>
  <cp:lastPrinted>2020-11-23T01:45:09Z</cp:lastPrinted>
  <dcterms:created xsi:type="dcterms:W3CDTF">2020-10-21T06:27:17Z</dcterms:created>
  <dcterms:modified xsi:type="dcterms:W3CDTF">2020-11-23T02:49:18Z</dcterms:modified>
</cp:coreProperties>
</file>