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<sst xmlns="http://schemas.openxmlformats.org/spreadsheetml/2006/main" count="111" uniqueCount="89">
  <si>
    <t>【借款报销单】</t>
  </si>
  <si>
    <t>团号：HMEA-190923-SHX299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</si>
  <si>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</si>
  <si>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</si>
  <si>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</si>
  <si>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</si>
  <si>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</si>
  <si>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</si>
  <si>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</si>
  <si>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</si>
  <si>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</si>
  <si>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</si>
  <si>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</si>
  <si>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</si>
  <si>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</si>
  <si>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</si>
  <si>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</si>
  <si>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</si>
  <si>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</si>
  <si>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</si>
  <si>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</si>
  <si>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</si>
  <si>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</si>
  <si>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</si>
  <si>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</si>
  <si>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</si>
  <si>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</si>
  <si>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</si>
  <si>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采购纸袋</t>
  </si>
  <si>
    <t>尽量提供可用的原始发票，发票项目不可用的，且开票需要加收税点的可以不提供原始发票。网上交易均需提供交易截图。</t>
  </si>
  <si>
    <t>CDR软件</t>
  </si>
  <si>
    <t>会议手册设计费用</t>
  </si>
  <si>
    <t>采购饮料费用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</si>
  <si>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</si>
  <si>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</si>
  <si>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</si>
  <si>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</si>
  <si>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</si>
  <si>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</si>
  <si>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</si>
  <si>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</si>
  <si>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</si>
  <si>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</si>
  <si>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</si>
  <si>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</si>
  <si>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</si>
  <si>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快递物料给客户费用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</si>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</sst>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2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1" borderId="1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25" borderId="21" applyNumberFormat="0" applyAlignment="0" applyProtection="0">
      <alignment vertical="center"/>
    </xf>
    <xf numFmtId="0" fontId="30" fillId="25" borderId="18" applyNumberFormat="0" applyAlignment="0" applyProtection="0">
      <alignment vertical="center"/>
    </xf>
    <xf numFmtId="0" fontId="31" fillId="32" borderId="2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workbookViewId="0">
      <selection activeCell="I49" sqref="I4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10000</v>
      </c>
      <c r="D8" s="64">
        <v>1</v>
      </c>
      <c r="E8" s="63">
        <f>C8*D8</f>
        <v>10000</v>
      </c>
      <c r="F8" s="63">
        <v>3311.4</v>
      </c>
      <c r="G8" s="63">
        <v>0</v>
      </c>
      <c r="H8" s="63">
        <f>F8+G8</f>
        <v>3311.4</v>
      </c>
      <c r="I8" s="93"/>
      <c r="J8" s="94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93"/>
      <c r="J9" s="95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93"/>
      <c r="J10" s="95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93"/>
      <c r="J11" s="95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93"/>
      <c r="J12" s="95"/>
    </row>
    <row r="13" s="50" customFormat="1" customHeight="1" spans="1:10">
      <c r="A13" s="65"/>
      <c r="B13" s="66" t="s">
        <v>17</v>
      </c>
      <c r="C13" s="67">
        <f>SUM(C8)</f>
        <v>10000</v>
      </c>
      <c r="D13" s="67">
        <f>SUM(D8)</f>
        <v>1</v>
      </c>
      <c r="E13" s="67">
        <f>SUM(E8)</f>
        <v>10000</v>
      </c>
      <c r="F13" s="67">
        <f>SUM(F8:F12)</f>
        <v>3311.4</v>
      </c>
      <c r="G13" s="67">
        <f t="shared" ref="G13:H13" si="0">SUM(G8:G12)</f>
        <v>0</v>
      </c>
      <c r="H13" s="67">
        <f t="shared" si="0"/>
        <v>3311.4</v>
      </c>
      <c r="I13" s="96"/>
      <c r="J13" s="97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93"/>
      <c r="J14" s="98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93"/>
      <c r="J15" s="95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6"/>
      <c r="J16" s="97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>F17+G17</f>
        <v>0</v>
      </c>
      <c r="I17" s="93"/>
      <c r="J17" s="9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>F18+G18</f>
        <v>0</v>
      </c>
      <c r="I18" s="93"/>
      <c r="J18" s="10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>F19+G19</f>
        <v>0</v>
      </c>
      <c r="I19" s="93"/>
      <c r="J19" s="10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>F20+G20</f>
        <v>0</v>
      </c>
      <c r="I20" s="93"/>
      <c r="J20" s="10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2">SUM(D17)</f>
        <v>0</v>
      </c>
      <c r="E21" s="67">
        <f t="shared" si="2"/>
        <v>0</v>
      </c>
      <c r="F21" s="67">
        <f>SUM(F17:F20)</f>
        <v>0</v>
      </c>
      <c r="G21" s="67">
        <f t="shared" ref="G21:H21" si="3">SUM(G17:G20)</f>
        <v>0</v>
      </c>
      <c r="H21" s="67">
        <f t="shared" si="3"/>
        <v>0</v>
      </c>
      <c r="I21" s="96"/>
      <c r="J21" s="101"/>
    </row>
    <row r="22" customHeight="1" spans="1:10">
      <c r="A22" s="61">
        <v>4</v>
      </c>
      <c r="B22" s="62" t="s">
        <v>24</v>
      </c>
      <c r="C22" s="63">
        <v>5000</v>
      </c>
      <c r="D22" s="64">
        <v>1</v>
      </c>
      <c r="E22" s="63">
        <f>C22*D22</f>
        <v>5000</v>
      </c>
      <c r="F22" s="63">
        <v>0</v>
      </c>
      <c r="G22" s="63">
        <v>0</v>
      </c>
      <c r="H22" s="63">
        <f>F22+G22</f>
        <v>0</v>
      </c>
      <c r="I22" s="93"/>
      <c r="J22" s="9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>F23+G23</f>
        <v>0</v>
      </c>
      <c r="I23" s="93"/>
      <c r="J23" s="100"/>
    </row>
    <row r="24" s="50" customFormat="1" customHeight="1" spans="1:10">
      <c r="A24" s="65"/>
      <c r="B24" s="66" t="s">
        <v>26</v>
      </c>
      <c r="C24" s="67">
        <f>SUM(C22)</f>
        <v>5000</v>
      </c>
      <c r="D24" s="67">
        <f t="shared" ref="D24:E24" si="4">SUM(D22)</f>
        <v>1</v>
      </c>
      <c r="E24" s="67">
        <f t="shared" si="4"/>
        <v>5000</v>
      </c>
      <c r="F24" s="67">
        <f>SUM(F22:F23)</f>
        <v>0</v>
      </c>
      <c r="G24" s="67">
        <f t="shared" ref="G24:H24" si="5">SUM(G22:G23)</f>
        <v>0</v>
      </c>
      <c r="H24" s="67">
        <f t="shared" si="5"/>
        <v>0</v>
      </c>
      <c r="I24" s="96"/>
      <c r="J24" s="101"/>
    </row>
    <row r="25" customHeight="1" spans="1:10">
      <c r="A25" s="74">
        <v>5</v>
      </c>
      <c r="B25" s="75" t="s">
        <v>27</v>
      </c>
      <c r="C25" s="76">
        <v>10000</v>
      </c>
      <c r="D25" s="74">
        <v>1</v>
      </c>
      <c r="E25" s="76">
        <f>C25*D25</f>
        <v>10000</v>
      </c>
      <c r="F25" s="63">
        <v>0</v>
      </c>
      <c r="G25" s="63">
        <v>360</v>
      </c>
      <c r="H25" s="63">
        <f>F25+G25</f>
        <v>360</v>
      </c>
      <c r="I25" s="93" t="s">
        <v>28</v>
      </c>
      <c r="J25" s="98" t="s">
        <v>29</v>
      </c>
    </row>
    <row r="26" customHeight="1" spans="1:10">
      <c r="A26" s="77"/>
      <c r="B26" s="78"/>
      <c r="C26" s="79"/>
      <c r="D26" s="77"/>
      <c r="E26" s="79"/>
      <c r="F26" s="63">
        <v>0</v>
      </c>
      <c r="G26" s="63">
        <v>25.6</v>
      </c>
      <c r="H26" s="63">
        <f>F26+G26</f>
        <v>25.6</v>
      </c>
      <c r="I26" s="93" t="s">
        <v>30</v>
      </c>
      <c r="J26" s="102"/>
    </row>
    <row r="27" customHeight="1" spans="1:10">
      <c r="A27" s="77"/>
      <c r="B27" s="78"/>
      <c r="C27" s="79"/>
      <c r="D27" s="77"/>
      <c r="E27" s="79"/>
      <c r="F27" s="63">
        <v>0</v>
      </c>
      <c r="G27" s="63">
        <v>100</v>
      </c>
      <c r="H27" s="63">
        <f>F27+G27</f>
        <v>100</v>
      </c>
      <c r="I27" s="93" t="s">
        <v>31</v>
      </c>
      <c r="J27" s="95"/>
    </row>
    <row r="28" customFormat="1" customHeight="1" spans="1:10">
      <c r="A28" s="77"/>
      <c r="B28" s="78"/>
      <c r="C28" s="79"/>
      <c r="D28" s="77"/>
      <c r="E28" s="79"/>
      <c r="F28" s="63">
        <v>0</v>
      </c>
      <c r="G28" s="63">
        <v>238.1</v>
      </c>
      <c r="H28" s="63">
        <f>F28+G28</f>
        <v>238.1</v>
      </c>
      <c r="I28" s="93" t="s">
        <v>32</v>
      </c>
      <c r="J28" s="103"/>
    </row>
    <row r="29" customFormat="1" customHeight="1" spans="1:10">
      <c r="A29" s="80"/>
      <c r="B29" s="81"/>
      <c r="C29" s="82"/>
      <c r="D29" s="80"/>
      <c r="E29" s="82"/>
      <c r="F29" s="63">
        <v>0</v>
      </c>
      <c r="G29" s="63">
        <v>458.2</v>
      </c>
      <c r="H29" s="63">
        <f>F29+G29</f>
        <v>458.2</v>
      </c>
      <c r="I29" s="93" t="s">
        <v>32</v>
      </c>
      <c r="J29" s="103"/>
    </row>
    <row r="30" s="50" customFormat="1" customHeight="1" spans="1:10">
      <c r="A30" s="65"/>
      <c r="B30" s="66" t="s">
        <v>33</v>
      </c>
      <c r="C30" s="67">
        <f>SUM(C25)</f>
        <v>10000</v>
      </c>
      <c r="D30" s="67">
        <f t="shared" ref="D30:E30" si="6">SUM(D25)</f>
        <v>1</v>
      </c>
      <c r="E30" s="67">
        <f t="shared" si="6"/>
        <v>10000</v>
      </c>
      <c r="F30" s="67">
        <f>SUM(F25:F29)</f>
        <v>0</v>
      </c>
      <c r="G30" s="67">
        <f>SUM(G25:G29)</f>
        <v>1181.9</v>
      </c>
      <c r="H30" s="67">
        <f>SUM(H25:H29)</f>
        <v>1181.9</v>
      </c>
      <c r="I30" s="96"/>
      <c r="J30" s="97"/>
    </row>
    <row r="31" customHeight="1" spans="1:10">
      <c r="A31" s="61">
        <v>6</v>
      </c>
      <c r="B31" s="62" t="s">
        <v>34</v>
      </c>
      <c r="C31" s="63">
        <v>0</v>
      </c>
      <c r="D31" s="64"/>
      <c r="E31" s="63">
        <f t="shared" ref="E30:E48" si="7">C31*D31</f>
        <v>0</v>
      </c>
      <c r="F31" s="63">
        <v>0</v>
      </c>
      <c r="G31" s="63">
        <v>0</v>
      </c>
      <c r="H31" s="63">
        <f t="shared" ref="H30:H48" si="8">F31+G31</f>
        <v>0</v>
      </c>
      <c r="I31" s="93"/>
      <c r="J31" s="98" t="s">
        <v>35</v>
      </c>
    </row>
    <row r="32" customHeight="1" spans="1:10">
      <c r="A32" s="61"/>
      <c r="B32" s="62"/>
      <c r="C32" s="63"/>
      <c r="D32" s="64"/>
      <c r="E32" s="63"/>
      <c r="F32" s="63">
        <v>0</v>
      </c>
      <c r="G32" s="63">
        <v>0</v>
      </c>
      <c r="H32" s="63">
        <f t="shared" si="8"/>
        <v>0</v>
      </c>
      <c r="I32" s="93"/>
      <c r="J32" s="100"/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8"/>
        <v>0</v>
      </c>
      <c r="I33" s="93"/>
      <c r="J33" s="100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8"/>
        <v>0</v>
      </c>
      <c r="I34" s="93"/>
      <c r="J34" s="100"/>
    </row>
    <row r="35" s="50" customFormat="1" customHeight="1" spans="1:10">
      <c r="A35" s="65"/>
      <c r="B35" s="66" t="s">
        <v>36</v>
      </c>
      <c r="C35" s="67">
        <f>SUM(C31)</f>
        <v>0</v>
      </c>
      <c r="D35" s="67">
        <f t="shared" ref="D35:E35" si="9">SUM(D31)</f>
        <v>0</v>
      </c>
      <c r="E35" s="67">
        <f t="shared" si="9"/>
        <v>0</v>
      </c>
      <c r="F35" s="67">
        <f>SUM(F31:F34)</f>
        <v>0</v>
      </c>
      <c r="G35" s="67">
        <f t="shared" ref="G35:H35" si="10">SUM(G31:G34)</f>
        <v>0</v>
      </c>
      <c r="H35" s="67">
        <f t="shared" si="10"/>
        <v>0</v>
      </c>
      <c r="I35" s="96"/>
      <c r="J35" s="101"/>
    </row>
    <row r="36" customHeight="1" spans="1:10">
      <c r="A36" s="61">
        <v>7</v>
      </c>
      <c r="B36" s="62" t="s">
        <v>37</v>
      </c>
      <c r="C36" s="63">
        <v>0</v>
      </c>
      <c r="D36" s="64"/>
      <c r="E36" s="63">
        <f t="shared" si="7"/>
        <v>0</v>
      </c>
      <c r="F36" s="63">
        <v>0</v>
      </c>
      <c r="G36" s="63">
        <v>0</v>
      </c>
      <c r="H36" s="63">
        <f t="shared" si="8"/>
        <v>0</v>
      </c>
      <c r="I36" s="93"/>
      <c r="J36" s="104"/>
    </row>
    <row r="37" customHeight="1" spans="1:10">
      <c r="A37" s="61"/>
      <c r="B37" s="62"/>
      <c r="C37" s="63"/>
      <c r="D37" s="64"/>
      <c r="E37" s="63"/>
      <c r="F37" s="63">
        <v>0</v>
      </c>
      <c r="G37" s="63">
        <v>0</v>
      </c>
      <c r="H37" s="63">
        <f t="shared" si="8"/>
        <v>0</v>
      </c>
      <c r="I37" s="93"/>
      <c r="J37" s="105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8"/>
        <v>0</v>
      </c>
      <c r="I38" s="93"/>
      <c r="J38" s="105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8"/>
        <v>0</v>
      </c>
      <c r="I39" s="93"/>
      <c r="J39" s="105"/>
    </row>
    <row r="40" s="50" customFormat="1" customHeight="1" spans="1:10">
      <c r="A40" s="65"/>
      <c r="B40" s="66" t="s">
        <v>38</v>
      </c>
      <c r="C40" s="67">
        <f>SUM(C36)</f>
        <v>0</v>
      </c>
      <c r="D40" s="67">
        <f t="shared" ref="D40:E40" si="11">SUM(D36)</f>
        <v>0</v>
      </c>
      <c r="E40" s="67">
        <f t="shared" si="11"/>
        <v>0</v>
      </c>
      <c r="F40" s="67">
        <f>SUM(F36:F39)</f>
        <v>0</v>
      </c>
      <c r="G40" s="67">
        <f t="shared" ref="G40:H40" si="12">SUM(G36:G39)</f>
        <v>0</v>
      </c>
      <c r="H40" s="67">
        <f t="shared" si="12"/>
        <v>0</v>
      </c>
      <c r="I40" s="96"/>
      <c r="J40" s="106"/>
    </row>
    <row r="41" customHeight="1" spans="1:10">
      <c r="A41" s="61">
        <v>8</v>
      </c>
      <c r="B41" s="62" t="s">
        <v>39</v>
      </c>
      <c r="C41" s="63">
        <v>0</v>
      </c>
      <c r="D41" s="64"/>
      <c r="E41" s="63">
        <f t="shared" si="7"/>
        <v>0</v>
      </c>
      <c r="F41" s="63">
        <v>0</v>
      </c>
      <c r="G41" s="63">
        <v>0</v>
      </c>
      <c r="H41" s="63">
        <f t="shared" si="8"/>
        <v>0</v>
      </c>
      <c r="I41" s="93"/>
      <c r="J41" s="9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8"/>
        <v>0</v>
      </c>
      <c r="I42" s="93"/>
      <c r="J42" s="100"/>
    </row>
    <row r="43" s="50" customFormat="1" customHeight="1" spans="1:10">
      <c r="A43" s="65"/>
      <c r="B43" s="66" t="s">
        <v>41</v>
      </c>
      <c r="C43" s="67">
        <f>SUM(C41)</f>
        <v>0</v>
      </c>
      <c r="D43" s="67">
        <f t="shared" ref="D43:E43" si="13">SUM(D41)</f>
        <v>0</v>
      </c>
      <c r="E43" s="67">
        <f t="shared" si="13"/>
        <v>0</v>
      </c>
      <c r="F43" s="67">
        <f>SUM(F41:F42)</f>
        <v>0</v>
      </c>
      <c r="G43" s="67">
        <f t="shared" ref="G43:H43" si="14">SUM(G41:G42)</f>
        <v>0</v>
      </c>
      <c r="H43" s="67">
        <f t="shared" si="14"/>
        <v>0</v>
      </c>
      <c r="I43" s="96"/>
      <c r="J43" s="101"/>
    </row>
    <row r="44" customHeight="1" spans="1:10">
      <c r="A44" s="61">
        <v>9</v>
      </c>
      <c r="B44" s="62" t="s">
        <v>42</v>
      </c>
      <c r="C44" s="63">
        <v>0</v>
      </c>
      <c r="D44" s="64"/>
      <c r="E44" s="63">
        <f t="shared" si="7"/>
        <v>0</v>
      </c>
      <c r="F44" s="63">
        <v>0</v>
      </c>
      <c r="G44" s="63">
        <v>0</v>
      </c>
      <c r="H44" s="63">
        <f t="shared" si="8"/>
        <v>0</v>
      </c>
      <c r="I44" s="93"/>
      <c r="J44" s="98" t="s">
        <v>43</v>
      </c>
    </row>
    <row r="45" customHeight="1" spans="1:10">
      <c r="A45" s="61"/>
      <c r="B45" s="62"/>
      <c r="C45" s="63"/>
      <c r="D45" s="64"/>
      <c r="E45" s="63"/>
      <c r="F45" s="63">
        <v>0</v>
      </c>
      <c r="G45" s="63">
        <v>0</v>
      </c>
      <c r="H45" s="63">
        <f t="shared" si="8"/>
        <v>0</v>
      </c>
      <c r="I45" s="93"/>
      <c r="J45" s="95"/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8"/>
        <v>0</v>
      </c>
      <c r="I46" s="93"/>
      <c r="J46" s="95"/>
    </row>
    <row r="47" s="50" customFormat="1" customHeight="1" spans="1:10">
      <c r="A47" s="65"/>
      <c r="B47" s="66" t="s">
        <v>44</v>
      </c>
      <c r="C47" s="67">
        <f>SUM(C44)</f>
        <v>0</v>
      </c>
      <c r="D47" s="67">
        <f t="shared" ref="D47:E47" si="15">SUM(D44)</f>
        <v>0</v>
      </c>
      <c r="E47" s="67">
        <f t="shared" si="15"/>
        <v>0</v>
      </c>
      <c r="F47" s="67">
        <f>SUM(F44:F46)</f>
        <v>0</v>
      </c>
      <c r="G47" s="67">
        <f t="shared" ref="G47:H47" si="16">SUM(G44:G46)</f>
        <v>0</v>
      </c>
      <c r="H47" s="67">
        <f t="shared" si="16"/>
        <v>0</v>
      </c>
      <c r="I47" s="96"/>
      <c r="J47" s="97"/>
    </row>
    <row r="48" customHeight="1" spans="1:10">
      <c r="A48" s="68">
        <v>10</v>
      </c>
      <c r="B48" s="62" t="s">
        <v>45</v>
      </c>
      <c r="C48" s="63">
        <v>0</v>
      </c>
      <c r="D48" s="64"/>
      <c r="E48" s="63">
        <f t="shared" si="7"/>
        <v>0</v>
      </c>
      <c r="F48" s="63">
        <v>1146</v>
      </c>
      <c r="G48" s="63">
        <v>0</v>
      </c>
      <c r="H48" s="63">
        <f t="shared" si="8"/>
        <v>1146</v>
      </c>
      <c r="I48" s="93" t="s">
        <v>46</v>
      </c>
      <c r="J48" s="104"/>
    </row>
    <row r="49" customHeight="1" spans="1:10">
      <c r="A49" s="83"/>
      <c r="B49" s="62"/>
      <c r="C49" s="63"/>
      <c r="D49" s="64"/>
      <c r="E49" s="63"/>
      <c r="F49" s="63">
        <v>0</v>
      </c>
      <c r="G49" s="63">
        <v>0</v>
      </c>
      <c r="H49" s="63">
        <f t="shared" ref="H49:H54" si="17">F49+G49</f>
        <v>0</v>
      </c>
      <c r="I49" s="93"/>
      <c r="J49" s="105"/>
    </row>
    <row r="50" customHeight="1" spans="1:10">
      <c r="A50" s="83"/>
      <c r="B50" s="62"/>
      <c r="C50" s="63"/>
      <c r="D50" s="64"/>
      <c r="E50" s="63"/>
      <c r="F50" s="63">
        <v>0</v>
      </c>
      <c r="G50" s="63">
        <v>0</v>
      </c>
      <c r="H50" s="63">
        <f t="shared" si="17"/>
        <v>0</v>
      </c>
      <c r="I50" s="93"/>
      <c r="J50" s="105"/>
    </row>
    <row r="51" customHeight="1" spans="1:10">
      <c r="A51" s="83"/>
      <c r="B51" s="62"/>
      <c r="C51" s="63"/>
      <c r="D51" s="64"/>
      <c r="E51" s="63"/>
      <c r="F51" s="63">
        <v>0</v>
      </c>
      <c r="G51" s="63">
        <v>0</v>
      </c>
      <c r="H51" s="63">
        <f t="shared" si="17"/>
        <v>0</v>
      </c>
      <c r="I51" s="93"/>
      <c r="J51" s="105"/>
    </row>
    <row r="52" customHeight="1" spans="1:10">
      <c r="A52" s="83"/>
      <c r="B52" s="62"/>
      <c r="C52" s="63"/>
      <c r="D52" s="64"/>
      <c r="E52" s="63"/>
      <c r="F52" s="63">
        <v>0</v>
      </c>
      <c r="G52" s="63">
        <v>0</v>
      </c>
      <c r="H52" s="63">
        <f t="shared" si="17"/>
        <v>0</v>
      </c>
      <c r="I52" s="93"/>
      <c r="J52" s="105"/>
    </row>
    <row r="53" customHeight="1" spans="1:10">
      <c r="A53" s="83"/>
      <c r="B53" s="62"/>
      <c r="C53" s="63"/>
      <c r="D53" s="64"/>
      <c r="E53" s="63"/>
      <c r="F53" s="63">
        <v>0</v>
      </c>
      <c r="G53" s="63">
        <v>0</v>
      </c>
      <c r="H53" s="63">
        <f t="shared" si="17"/>
        <v>0</v>
      </c>
      <c r="I53" s="93"/>
      <c r="J53" s="105"/>
    </row>
    <row r="54" customHeight="1" spans="1:10">
      <c r="A54" s="71"/>
      <c r="B54" s="62"/>
      <c r="C54" s="63"/>
      <c r="D54" s="64"/>
      <c r="E54" s="63"/>
      <c r="F54" s="63">
        <v>0</v>
      </c>
      <c r="G54" s="63">
        <v>0</v>
      </c>
      <c r="H54" s="63">
        <f t="shared" si="17"/>
        <v>0</v>
      </c>
      <c r="I54" s="93"/>
      <c r="J54" s="105"/>
    </row>
    <row r="55" s="50" customFormat="1" customHeight="1" spans="1:10">
      <c r="A55" s="65"/>
      <c r="B55" s="66" t="s">
        <v>47</v>
      </c>
      <c r="C55" s="67">
        <f>SUM(C48)</f>
        <v>0</v>
      </c>
      <c r="D55" s="67">
        <f t="shared" ref="D55:E55" si="18">SUM(D48)</f>
        <v>0</v>
      </c>
      <c r="E55" s="67">
        <f t="shared" si="18"/>
        <v>0</v>
      </c>
      <c r="F55" s="67">
        <f>SUM(F48:F54)</f>
        <v>1146</v>
      </c>
      <c r="G55" s="67">
        <f t="shared" ref="G55:H55" si="19">SUM(G48:G54)</f>
        <v>0</v>
      </c>
      <c r="H55" s="67">
        <f t="shared" si="19"/>
        <v>1146</v>
      </c>
      <c r="I55" s="96"/>
      <c r="J55" s="106"/>
    </row>
    <row r="56" customHeight="1" spans="1:10">
      <c r="A56" s="65"/>
      <c r="B56" s="66" t="s">
        <v>48</v>
      </c>
      <c r="C56" s="67">
        <f>SUM(C55,C47,C43,C40,C35,C30,C24,C21,C16,C13)</f>
        <v>25000</v>
      </c>
      <c r="D56" s="67">
        <f t="shared" ref="D56:H56" si="20">SUM(D55,D47,D43,D40,D35,D30,D24,D21,D16,D13)</f>
        <v>3</v>
      </c>
      <c r="E56" s="67">
        <f t="shared" si="20"/>
        <v>25000</v>
      </c>
      <c r="F56" s="67">
        <f t="shared" si="20"/>
        <v>4457.4</v>
      </c>
      <c r="G56" s="67">
        <f t="shared" si="20"/>
        <v>1181.9</v>
      </c>
      <c r="H56" s="67">
        <f t="shared" si="20"/>
        <v>5639.3</v>
      </c>
      <c r="I56" s="96"/>
      <c r="J56" s="107"/>
    </row>
    <row r="60" customHeight="1" spans="1:9">
      <c r="A60" s="84" t="s">
        <v>49</v>
      </c>
      <c r="B60" s="85"/>
      <c r="C60" s="86" t="s">
        <v>50</v>
      </c>
      <c r="D60" s="86"/>
      <c r="E60" s="86" t="s">
        <v>51</v>
      </c>
      <c r="F60" s="86"/>
      <c r="G60" s="86" t="s">
        <v>52</v>
      </c>
      <c r="H60" s="86"/>
      <c r="I60" s="108" t="s">
        <v>53</v>
      </c>
    </row>
    <row r="61" customHeight="1" spans="1:9">
      <c r="A61" s="87">
        <f>E56</f>
        <v>25000</v>
      </c>
      <c r="B61" s="88"/>
      <c r="C61" s="88">
        <f>H56</f>
        <v>5639.3</v>
      </c>
      <c r="D61" s="88"/>
      <c r="E61" s="88">
        <f>F56</f>
        <v>4457.4</v>
      </c>
      <c r="F61" s="88"/>
      <c r="G61" s="88">
        <f>G56</f>
        <v>1181.9</v>
      </c>
      <c r="H61" s="88"/>
      <c r="I61" s="109">
        <f>A61-C61</f>
        <v>19360.7</v>
      </c>
    </row>
    <row r="63" customHeight="1" spans="1:9">
      <c r="A63" s="89" t="s">
        <v>54</v>
      </c>
      <c r="B63" s="90"/>
      <c r="C63" s="91" t="s">
        <v>55</v>
      </c>
      <c r="D63" s="89"/>
      <c r="E63" s="89" t="s">
        <v>56</v>
      </c>
      <c r="F63" s="89"/>
      <c r="G63" s="89" t="s">
        <v>57</v>
      </c>
      <c r="H63" s="89"/>
      <c r="I63" s="90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2019-10-22T03:19:04Z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