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 refMode="R1C1"/>
</workbook>
</file>

<file path=xl/sharedStrings.xml><?xml version="1.0" encoding="utf-8"?>
<sst xmlns="http://schemas.openxmlformats.org/spreadsheetml/2006/main" count="103" uniqueCount="83">
  <si>
    <t>【借款报销单】</t>
  </si>
  <si>
    <t>团号：HMEA-200801-STY200</t>
  </si>
  <si>
    <t>会议日期：8.1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</si>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</sst>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2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5" borderId="2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20" borderId="17" applyNumberFormat="0" applyAlignment="0" applyProtection="0">
      <alignment vertical="center"/>
    </xf>
    <xf numFmtId="0" fontId="24" fillId="20" borderId="18" applyNumberFormat="0" applyAlignment="0" applyProtection="0">
      <alignment vertical="center"/>
    </xf>
    <xf numFmtId="0" fontId="27" fillId="38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J4" sqref="J4:J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5131.91</v>
      </c>
      <c r="G8" s="65">
        <v>0</v>
      </c>
      <c r="H8" s="65">
        <f>F8+G8</f>
        <v>5131.91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3357.29</v>
      </c>
      <c r="G9" s="65">
        <v>0</v>
      </c>
      <c r="H9" s="65">
        <f>F9+G9</f>
        <v>3357.29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ref="H8:H45" si="0"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8489.2</v>
      </c>
      <c r="G13" s="69">
        <f t="shared" ref="G13:H13" si="1">SUM(G8:G12)</f>
        <v>0</v>
      </c>
      <c r="H13" s="69">
        <f t="shared" si="1"/>
        <v>8489.2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>
        <v>0</v>
      </c>
      <c r="D22" s="66"/>
      <c r="E22" s="65">
        <f t="shared" si="2"/>
        <v>0</v>
      </c>
      <c r="F22" s="65">
        <v>7297.2</v>
      </c>
      <c r="G22" s="65">
        <v>0</v>
      </c>
      <c r="H22" s="65">
        <f t="shared" si="0"/>
        <v>7297.2</v>
      </c>
      <c r="I22" s="86"/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7297.2</v>
      </c>
      <c r="G24" s="69">
        <f t="shared" ref="G24:H24" si="7">SUM(G22:G23)</f>
        <v>0</v>
      </c>
      <c r="H24" s="69">
        <f t="shared" si="7"/>
        <v>7297.2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42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43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15786.4</v>
      </c>
      <c r="G53" s="69">
        <f t="shared" si="22"/>
        <v>0</v>
      </c>
      <c r="H53" s="69">
        <f t="shared" si="22"/>
        <v>15786.4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15786.4</v>
      </c>
      <c r="D58" s="81"/>
      <c r="E58" s="81">
        <f>F53</f>
        <v>15786.4</v>
      </c>
      <c r="F58" s="81"/>
      <c r="G58" s="81">
        <f>G53</f>
        <v>0</v>
      </c>
      <c r="H58" s="81"/>
      <c r="I58" s="99">
        <f>A58-C58</f>
        <v>-15786.4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6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7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2"/>
      <c r="J11" s="43"/>
      <c r="K11" s="44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73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43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45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66</v>
      </c>
      <c r="C24" s="22"/>
      <c r="D24" s="22"/>
      <c r="E24" s="22"/>
      <c r="F24" s="22"/>
      <c r="G24" s="22" t="s">
        <v>74</v>
      </c>
      <c r="H24" s="22"/>
      <c r="I24" s="22"/>
      <c r="J24" s="22"/>
      <c r="K24" s="22" t="s">
        <v>75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76</v>
      </c>
      <c r="C27" s="17"/>
      <c r="D27" s="17"/>
      <c r="E27" s="17"/>
      <c r="F27" s="17" t="s">
        <v>52</v>
      </c>
      <c r="G27" s="17" t="s">
        <v>77</v>
      </c>
      <c r="H27" s="17"/>
      <c r="I27" s="17"/>
      <c r="J27" s="17" t="s">
        <v>54</v>
      </c>
      <c r="K27" s="17"/>
    </row>
    <row r="30" ht="18.75" spans="1:11">
      <c r="A30" s="2" t="s">
        <v>78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56</v>
      </c>
      <c r="E32" s="6"/>
      <c r="F32" s="7"/>
      <c r="G32" s="7"/>
      <c r="H32" s="6" t="s">
        <v>57</v>
      </c>
      <c r="I32" s="5"/>
      <c r="J32" s="7"/>
      <c r="K32" s="36"/>
    </row>
    <row r="33" ht="20.1" customHeight="1" spans="2:11">
      <c r="B33" s="8"/>
      <c r="C33" s="9"/>
      <c r="D33" s="10" t="s">
        <v>58</v>
      </c>
      <c r="E33" s="10"/>
      <c r="F33" s="11"/>
      <c r="G33" s="11"/>
      <c r="H33" s="10" t="s">
        <v>59</v>
      </c>
      <c r="I33" s="9"/>
      <c r="J33" s="11"/>
      <c r="K33" s="37"/>
    </row>
    <row r="34" ht="20.1" customHeight="1" spans="2:11">
      <c r="B34" s="8"/>
      <c r="C34" s="9"/>
      <c r="D34" s="10" t="s">
        <v>60</v>
      </c>
      <c r="E34" s="10"/>
      <c r="F34" s="12"/>
      <c r="G34" s="11"/>
      <c r="H34" s="10" t="s">
        <v>61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62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79</v>
      </c>
      <c r="E37" s="28" t="s">
        <v>80</v>
      </c>
      <c r="F37" s="28"/>
      <c r="G37" s="26" t="s">
        <v>81</v>
      </c>
      <c r="H37" s="26" t="s">
        <v>82</v>
      </c>
      <c r="I37" s="26" t="s">
        <v>45</v>
      </c>
      <c r="J37" s="26"/>
      <c r="K37" s="50" t="s">
        <v>68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45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76</v>
      </c>
      <c r="C42" s="17"/>
      <c r="D42" s="17"/>
      <c r="E42" s="17"/>
      <c r="F42" s="17" t="s">
        <v>52</v>
      </c>
      <c r="G42" s="17" t="s">
        <v>77</v>
      </c>
      <c r="H42" s="17"/>
      <c r="I42" s="17"/>
      <c r="J42" s="17" t="s">
        <v>54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2020-09-01T05:32:02Z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