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<sst xmlns="http://schemas.openxmlformats.org/spreadsheetml/2006/main" count="70" uniqueCount="70">
  <si>
    <t>【借款报销单】</t>
  </si>
  <si>
    <t>团号：HMZA-240118-ZJT806</t>
  </si>
  <si>
    <t>会议日期：2023年12月18日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</si>
  <si>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</si>
  <si>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</si>
  <si>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</si>
  <si>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</si>
  <si>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</si>
  <si>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</si>
  <si>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</si>
  <si>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</si>
  <si>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</si>
  <si>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</si>
  <si>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</si>
  <si>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</si>
  <si>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</si>
  <si>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黄辉伟往返机票报销</t>
  </si>
  <si>
    <t>可用项目：租车费、大交通、过路费、过桥费。
加油费（仅试驾活动可用，且只可使用活动当时当地的加油票）</t>
  </si>
  <si>
    <t>张欣往返机票报销</t>
  </si>
  <si>
    <t>何冰往返高铁票报销</t>
  </si>
  <si>
    <t>吕庆雨往返高铁票报销</t>
  </si>
  <si>
    <t>王春玲往返高铁票报销</t>
  </si>
  <si>
    <t>孙立新往返高铁票报销</t>
  </si>
  <si>
    <t>郭腾歌往返高铁票报销</t>
  </si>
  <si>
    <t>吴斌往返高铁票报销</t>
  </si>
  <si>
    <t>顾正曦往返高铁票报销</t>
  </si>
  <si>
    <t>王成往返高铁票报销</t>
  </si>
  <si>
    <t>张森往返高铁票报销</t>
  </si>
  <si>
    <t>李燕华往返高铁票报销</t>
  </si>
  <si>
    <t>任玉超往返高铁票报销</t>
  </si>
  <si>
    <t>邱涛往返高铁票报销</t>
  </si>
  <si>
    <t>吴欣然往返高铁票报销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</si>
  <si>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</si>
  <si>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</si>
  <si>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</si>
  <si>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</si>
  <si>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</si>
  <si>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</si>
  <si>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</si>
  <si>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</si>
  <si>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</si>
  <si>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</si>
  <si>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</si>
  <si>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现场雨衣采买</t>
  </si>
  <si>
    <t>尽量提供可用的原始发票，发票项目不可用的，且开票需要加收税点的可以不提供原始发票。网上交易均需提供交易截图。</t>
  </si>
  <si>
    <t>麦当劳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</si>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</sst>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7"/>
  <sheetViews>
    <sheetView tabSelected="1" zoomScale="45" zoomScaleNormal="45" workbookViewId="0">
      <selection activeCell="S36" sqref="S36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3000</v>
      </c>
      <c r="D8" s="13">
        <v>1</v>
      </c>
      <c r="E8" s="12">
        <f>C8*D8</f>
        <v>3000</v>
      </c>
      <c r="F8" s="12">
        <v>1200</v>
      </c>
      <c r="G8" s="12">
        <v>0</v>
      </c>
      <c r="H8" s="12">
        <f>F8</f>
        <v>1200</v>
      </c>
      <c r="I8" s="37" t="s">
        <v>16</v>
      </c>
      <c r="J8" s="38" t="s">
        <v>17</v>
      </c>
    </row>
    <row r="9" customHeight="1" spans="1:10">
      <c r="A9" s="10"/>
      <c r="B9" s="11"/>
      <c r="C9" s="12"/>
      <c r="D9" s="13"/>
      <c r="E9" s="12"/>
      <c r="F9" s="12">
        <v>3160</v>
      </c>
      <c r="G9" s="12">
        <v>0</v>
      </c>
      <c r="H9" s="12">
        <f t="shared" ref="H9:H19" si="0">F9</f>
        <v>3160</v>
      </c>
      <c r="I9" s="39" t="s">
        <v>18</v>
      </c>
      <c r="J9" s="40"/>
    </row>
    <row r="10" customHeight="1" spans="1:10">
      <c r="A10" s="10"/>
      <c r="B10" s="11"/>
      <c r="C10" s="12"/>
      <c r="D10" s="13"/>
      <c r="E10" s="12"/>
      <c r="F10" s="12">
        <v>1324</v>
      </c>
      <c r="G10" s="12">
        <v>0</v>
      </c>
      <c r="H10" s="12">
        <f t="shared" si="0"/>
        <v>1324</v>
      </c>
      <c r="I10" s="39" t="s">
        <v>19</v>
      </c>
      <c r="J10" s="40"/>
    </row>
    <row r="11" customHeight="1" spans="1:10">
      <c r="A11" s="10"/>
      <c r="B11" s="11"/>
      <c r="C11" s="12"/>
      <c r="D11" s="13"/>
      <c r="E11" s="12"/>
      <c r="F11" s="12">
        <v>278</v>
      </c>
      <c r="G11" s="12">
        <v>0</v>
      </c>
      <c r="H11" s="12">
        <f t="shared" si="0"/>
        <v>278</v>
      </c>
      <c r="I11" s="39" t="s">
        <v>20</v>
      </c>
      <c r="J11" s="40"/>
    </row>
    <row r="12" customHeight="1" spans="1:10">
      <c r="A12" s="10"/>
      <c r="B12" s="11"/>
      <c r="C12" s="12"/>
      <c r="D12" s="13"/>
      <c r="E12" s="12"/>
      <c r="F12" s="12">
        <v>1329</v>
      </c>
      <c r="G12" s="12">
        <v>0</v>
      </c>
      <c r="H12" s="12">
        <f t="shared" si="0"/>
        <v>1329</v>
      </c>
      <c r="I12" s="39" t="s">
        <v>21</v>
      </c>
      <c r="J12" s="40"/>
    </row>
    <row r="13" customHeight="1" spans="1:10">
      <c r="A13" s="10"/>
      <c r="B13" s="11"/>
      <c r="C13" s="12"/>
      <c r="D13" s="13"/>
      <c r="E13" s="12"/>
      <c r="F13" s="12">
        <v>1329</v>
      </c>
      <c r="G13" s="12">
        <v>0</v>
      </c>
      <c r="H13" s="12">
        <f t="shared" si="0"/>
        <v>1329</v>
      </c>
      <c r="I13" s="39" t="s">
        <v>22</v>
      </c>
      <c r="J13" s="40"/>
    </row>
    <row r="14" customHeight="1" spans="1:10">
      <c r="A14" s="10"/>
      <c r="B14" s="11"/>
      <c r="C14" s="12"/>
      <c r="D14" s="13"/>
      <c r="E14" s="12"/>
      <c r="F14" s="12">
        <v>303</v>
      </c>
      <c r="G14" s="12">
        <v>0</v>
      </c>
      <c r="H14" s="12">
        <f t="shared" si="0"/>
        <v>303</v>
      </c>
      <c r="I14" s="39" t="s">
        <v>23</v>
      </c>
      <c r="J14" s="40"/>
    </row>
    <row r="15" customHeight="1" spans="1:10">
      <c r="A15" s="10"/>
      <c r="B15" s="11"/>
      <c r="C15" s="12"/>
      <c r="D15" s="13"/>
      <c r="E15" s="12"/>
      <c r="F15" s="12">
        <v>303</v>
      </c>
      <c r="G15" s="12">
        <v>0</v>
      </c>
      <c r="H15" s="12">
        <f t="shared" si="0"/>
        <v>303</v>
      </c>
      <c r="I15" s="39" t="s">
        <v>24</v>
      </c>
      <c r="J15" s="40"/>
    </row>
    <row r="16" customHeight="1" spans="1:10">
      <c r="A16" s="10"/>
      <c r="B16" s="11"/>
      <c r="C16" s="12"/>
      <c r="D16" s="13"/>
      <c r="E16" s="12"/>
      <c r="F16" s="12">
        <v>146</v>
      </c>
      <c r="G16" s="12">
        <v>0</v>
      </c>
      <c r="H16" s="12">
        <f t="shared" si="0"/>
        <v>146</v>
      </c>
      <c r="I16" s="39" t="s">
        <v>25</v>
      </c>
      <c r="J16" s="40"/>
    </row>
    <row r="17" customHeight="1" spans="1:10">
      <c r="A17" s="10"/>
      <c r="B17" s="11"/>
      <c r="C17" s="12"/>
      <c r="D17" s="13"/>
      <c r="E17" s="12"/>
      <c r="F17" s="12">
        <v>157</v>
      </c>
      <c r="G17" s="12">
        <v>0</v>
      </c>
      <c r="H17" s="12">
        <f t="shared" si="0"/>
        <v>157</v>
      </c>
      <c r="I17" s="39" t="s">
        <v>26</v>
      </c>
      <c r="J17" s="40"/>
    </row>
    <row r="18" customHeight="1" spans="1:10">
      <c r="A18" s="10"/>
      <c r="B18" s="11"/>
      <c r="C18" s="12"/>
      <c r="D18" s="13"/>
      <c r="E18" s="12"/>
      <c r="F18" s="12">
        <v>604</v>
      </c>
      <c r="G18" s="12">
        <v>0</v>
      </c>
      <c r="H18" s="12">
        <f t="shared" si="0"/>
        <v>604</v>
      </c>
      <c r="I18" s="39" t="s">
        <v>27</v>
      </c>
      <c r="J18" s="40"/>
    </row>
    <row r="19" customHeight="1" spans="1:10">
      <c r="A19" s="10"/>
      <c r="B19" s="11"/>
      <c r="C19" s="12"/>
      <c r="D19" s="13"/>
      <c r="E19" s="12"/>
      <c r="F19" s="12">
        <v>146</v>
      </c>
      <c r="G19" s="12">
        <v>0</v>
      </c>
      <c r="H19" s="12">
        <f>F19</f>
        <v>146</v>
      </c>
      <c r="I19" s="39" t="s">
        <v>28</v>
      </c>
      <c r="J19" s="40"/>
    </row>
    <row r="20" customHeight="1" spans="1:10">
      <c r="A20" s="10"/>
      <c r="B20" s="11"/>
      <c r="C20" s="12"/>
      <c r="D20" s="13"/>
      <c r="E20" s="12"/>
      <c r="F20" s="12">
        <v>288</v>
      </c>
      <c r="G20" s="12">
        <v>0</v>
      </c>
      <c r="H20" s="12">
        <f>F20</f>
        <v>288</v>
      </c>
      <c r="I20" s="39" t="s">
        <v>29</v>
      </c>
      <c r="J20" s="40"/>
    </row>
    <row r="21" customHeight="1" spans="1:10">
      <c r="A21" s="10"/>
      <c r="B21" s="11"/>
      <c r="C21" s="12"/>
      <c r="D21" s="13"/>
      <c r="E21" s="12"/>
      <c r="F21" s="12">
        <v>157</v>
      </c>
      <c r="G21" s="12">
        <v>0</v>
      </c>
      <c r="H21" s="12">
        <f>F21</f>
        <v>157</v>
      </c>
      <c r="I21" s="39" t="s">
        <v>30</v>
      </c>
      <c r="J21" s="40"/>
    </row>
    <row r="22" customHeight="1" spans="1:10">
      <c r="A22" s="10"/>
      <c r="B22" s="11"/>
      <c r="C22" s="12"/>
      <c r="D22" s="13"/>
      <c r="E22" s="12"/>
      <c r="F22" s="12">
        <v>291</v>
      </c>
      <c r="G22" s="12">
        <v>0</v>
      </c>
      <c r="H22" s="12">
        <f>F22</f>
        <v>291</v>
      </c>
      <c r="I22" s="39" t="s">
        <v>31</v>
      </c>
      <c r="J22" s="40"/>
    </row>
    <row r="23" s="1" customFormat="1" customHeight="1" spans="1:10">
      <c r="A23" s="14"/>
      <c r="B23" s="15" t="s">
        <v>32</v>
      </c>
      <c r="C23" s="16">
        <f>SUM(C8)</f>
        <v>3000</v>
      </c>
      <c r="D23" s="16">
        <f>SUM(D8)</f>
        <v>1</v>
      </c>
      <c r="E23" s="16">
        <f>SUM(E8)</f>
        <v>3000</v>
      </c>
      <c r="F23" s="16">
        <f>SUM(F8:F22)</f>
        <v>11015</v>
      </c>
      <c r="G23" s="16">
        <f>SUM(G8:G22)</f>
        <v>0</v>
      </c>
      <c r="H23" s="16">
        <f>SUM(H8:H22)</f>
        <v>11015</v>
      </c>
      <c r="I23" s="41"/>
      <c r="J23" s="42"/>
    </row>
    <row r="24" customHeight="1" spans="1:10">
      <c r="A24" s="17">
        <v>2</v>
      </c>
      <c r="B24" s="18" t="s">
        <v>33</v>
      </c>
      <c r="C24" s="19">
        <v>0</v>
      </c>
      <c r="D24" s="17"/>
      <c r="E24" s="19">
        <f>C24*D24</f>
        <v>0</v>
      </c>
      <c r="F24" s="12">
        <v>0</v>
      </c>
      <c r="G24" s="12">
        <v>0</v>
      </c>
      <c r="H24" s="12">
        <f>F24+G24</f>
        <v>0</v>
      </c>
      <c r="I24" s="39"/>
      <c r="J24" s="38" t="s">
        <v>34</v>
      </c>
    </row>
    <row r="25" customHeight="1" spans="1:10">
      <c r="A25" s="20"/>
      <c r="B25" s="21"/>
      <c r="C25" s="22"/>
      <c r="D25" s="20"/>
      <c r="E25" s="22"/>
      <c r="F25" s="12">
        <v>0</v>
      </c>
      <c r="G25" s="12">
        <v>0</v>
      </c>
      <c r="H25" s="12">
        <f>F25+G25</f>
        <v>0</v>
      </c>
      <c r="I25" s="39"/>
      <c r="J25" s="43"/>
    </row>
    <row r="26" s="1" customFormat="1" customHeight="1" spans="1:10">
      <c r="A26" s="14"/>
      <c r="B26" s="15" t="s">
        <v>35</v>
      </c>
      <c r="C26" s="16">
        <f>SUM(C24)</f>
        <v>0</v>
      </c>
      <c r="D26" s="16">
        <f>SUM(D24)</f>
        <v>0</v>
      </c>
      <c r="E26" s="16">
        <f>SUM(E24)</f>
        <v>0</v>
      </c>
      <c r="F26" s="16">
        <f t="shared" ref="F26:H26" si="1">SUM(F24:F25)</f>
        <v>0</v>
      </c>
      <c r="G26" s="16">
        <f t="shared" si="1"/>
        <v>0</v>
      </c>
      <c r="H26" s="16">
        <f t="shared" si="1"/>
        <v>0</v>
      </c>
      <c r="I26" s="41"/>
      <c r="J26" s="42"/>
    </row>
    <row r="27" customHeight="1" spans="1:10">
      <c r="A27" s="10">
        <v>3</v>
      </c>
      <c r="B27" s="11" t="s">
        <v>36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39"/>
      <c r="J27" s="44" t="s">
        <v>37</v>
      </c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F28+G28</f>
        <v>0</v>
      </c>
      <c r="I28" s="39"/>
      <c r="J28" s="45"/>
    </row>
    <row r="29" s="1" customFormat="1" customHeight="1" spans="1:10">
      <c r="A29" s="14"/>
      <c r="B29" s="15" t="s">
        <v>38</v>
      </c>
      <c r="C29" s="16">
        <f>SUM(C27)</f>
        <v>0</v>
      </c>
      <c r="D29" s="16">
        <f>SUM(D27)</f>
        <v>0</v>
      </c>
      <c r="E29" s="16">
        <f>SUM(E27)</f>
        <v>0</v>
      </c>
      <c r="F29" s="16">
        <f t="shared" ref="F29:H29" si="2">SUM(F27:F28)</f>
        <v>0</v>
      </c>
      <c r="G29" s="16">
        <f t="shared" si="2"/>
        <v>0</v>
      </c>
      <c r="H29" s="16">
        <f t="shared" si="2"/>
        <v>0</v>
      </c>
      <c r="I29" s="41"/>
      <c r="J29" s="46"/>
    </row>
    <row r="30" customHeight="1" spans="1:10">
      <c r="A30" s="10">
        <v>4</v>
      </c>
      <c r="B30" s="11" t="s">
        <v>39</v>
      </c>
      <c r="C30" s="12">
        <v>0</v>
      </c>
      <c r="D30" s="13"/>
      <c r="E30" s="12">
        <f>C30*D30</f>
        <v>0</v>
      </c>
      <c r="F30" s="12"/>
      <c r="G30" s="12"/>
      <c r="H30" s="12"/>
      <c r="I30" s="39"/>
      <c r="J30" s="44" t="s">
        <v>40</v>
      </c>
    </row>
    <row r="31" customHeight="1" spans="1:10">
      <c r="A31" s="10"/>
      <c r="B31" s="11"/>
      <c r="C31" s="12"/>
      <c r="D31" s="13"/>
      <c r="E31" s="12"/>
      <c r="F31" s="12"/>
      <c r="G31" s="12"/>
      <c r="H31" s="12"/>
      <c r="I31" s="39"/>
      <c r="J31" s="45"/>
    </row>
    <row r="32" s="1" customFormat="1" customHeight="1" spans="1:10">
      <c r="A32" s="14"/>
      <c r="B32" s="15" t="s">
        <v>41</v>
      </c>
      <c r="C32" s="16">
        <f>SUM(C30)</f>
        <v>0</v>
      </c>
      <c r="D32" s="16">
        <f>SUM(D30)</f>
        <v>0</v>
      </c>
      <c r="E32" s="16">
        <f>SUM(E30)</f>
        <v>0</v>
      </c>
      <c r="F32" s="16">
        <f t="shared" ref="F32:H32" si="3">SUM(F30:F31)</f>
        <v>0</v>
      </c>
      <c r="G32" s="16">
        <f t="shared" si="3"/>
        <v>0</v>
      </c>
      <c r="H32" s="16">
        <f t="shared" si="3"/>
        <v>0</v>
      </c>
      <c r="I32" s="41"/>
      <c r="J32" s="46"/>
    </row>
    <row r="33" ht="22" customHeight="1" spans="1:10">
      <c r="A33" s="17">
        <v>5</v>
      </c>
      <c r="B33" s="18" t="s">
        <v>42</v>
      </c>
      <c r="C33" s="19">
        <v>2000</v>
      </c>
      <c r="D33" s="17">
        <v>1</v>
      </c>
      <c r="E33" s="19">
        <f>C33*D33</f>
        <v>2000</v>
      </c>
      <c r="F33" s="12">
        <v>1215.6</v>
      </c>
      <c r="G33" s="12">
        <v>0</v>
      </c>
      <c r="H33" s="12">
        <f>F33</f>
        <v>1215.6</v>
      </c>
      <c r="I33" s="39" t="s">
        <v>43</v>
      </c>
      <c r="J33" s="38" t="s">
        <v>44</v>
      </c>
    </row>
    <row r="34" ht="22" customHeight="1" spans="1:10">
      <c r="A34" s="23"/>
      <c r="B34" s="24"/>
      <c r="C34" s="25"/>
      <c r="D34" s="23"/>
      <c r="E34" s="25"/>
      <c r="F34" s="12">
        <v>2516</v>
      </c>
      <c r="G34" s="12">
        <v>0</v>
      </c>
      <c r="H34" s="12">
        <f>F34</f>
        <v>2516</v>
      </c>
      <c r="I34" s="39" t="s">
        <v>45</v>
      </c>
      <c r="J34" s="43"/>
    </row>
    <row r="35" s="1" customFormat="1" customHeight="1" spans="1:10">
      <c r="A35" s="14"/>
      <c r="B35" s="15" t="s">
        <v>46</v>
      </c>
      <c r="C35" s="16">
        <f>SUM(C33)</f>
        <v>2000</v>
      </c>
      <c r="D35" s="16">
        <f>SUM(D33)</f>
        <v>1</v>
      </c>
      <c r="E35" s="16">
        <f>SUM(E33)</f>
        <v>2000</v>
      </c>
      <c r="F35" s="16">
        <f>SUM(F33:F34)</f>
        <v>3731.6</v>
      </c>
      <c r="G35" s="16">
        <f>SUM(G33:G34)</f>
        <v>0</v>
      </c>
      <c r="H35" s="16">
        <f>SUM(H33:H34)</f>
        <v>3731.6</v>
      </c>
      <c r="I35" s="41"/>
      <c r="J35" s="42"/>
    </row>
    <row r="36" customHeight="1" spans="1:10">
      <c r="A36" s="10">
        <v>6</v>
      </c>
      <c r="B36" s="11" t="s">
        <v>47</v>
      </c>
      <c r="C36" s="12">
        <v>0</v>
      </c>
      <c r="D36" s="13"/>
      <c r="E36" s="12">
        <f t="shared" ref="E36:E41" si="4">C36*D36</f>
        <v>0</v>
      </c>
      <c r="F36" s="12">
        <v>1150</v>
      </c>
      <c r="G36" s="12">
        <v>0</v>
      </c>
      <c r="H36" s="12">
        <f t="shared" ref="H36:H39" si="5">F36+G36</f>
        <v>1150</v>
      </c>
      <c r="I36" s="39"/>
      <c r="J36" s="38" t="s">
        <v>48</v>
      </c>
    </row>
    <row r="37" s="1" customFormat="1" customHeight="1" spans="1:10">
      <c r="A37" s="14"/>
      <c r="B37" s="15" t="s">
        <v>49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 t="shared" ref="F37:H37" si="6">SUM(F36:F36)</f>
        <v>1150</v>
      </c>
      <c r="G37" s="16">
        <f t="shared" si="6"/>
        <v>0</v>
      </c>
      <c r="H37" s="16">
        <f t="shared" si="6"/>
        <v>1150</v>
      </c>
      <c r="I37" s="41"/>
      <c r="J37" s="46"/>
    </row>
    <row r="38" customHeight="1" spans="1:10">
      <c r="A38" s="10">
        <v>7</v>
      </c>
      <c r="B38" s="11" t="s">
        <v>50</v>
      </c>
      <c r="C38" s="12">
        <v>0</v>
      </c>
      <c r="D38" s="13"/>
      <c r="E38" s="12">
        <f t="shared" si="4"/>
        <v>0</v>
      </c>
      <c r="F38" s="12"/>
      <c r="G38" s="12">
        <v>0</v>
      </c>
      <c r="H38" s="12">
        <f t="shared" si="5"/>
        <v>0</v>
      </c>
      <c r="I38" s="39"/>
      <c r="J38" s="4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5"/>
        <v>0</v>
      </c>
      <c r="I39" s="39"/>
      <c r="J39" s="48"/>
    </row>
    <row r="40" s="1" customFormat="1" customHeight="1" spans="1:10">
      <c r="A40" s="14"/>
      <c r="B40" s="15" t="s">
        <v>51</v>
      </c>
      <c r="C40" s="16">
        <f>SUM(C38)</f>
        <v>0</v>
      </c>
      <c r="D40" s="16">
        <f>SUM(D38)</f>
        <v>0</v>
      </c>
      <c r="E40" s="16">
        <f>SUM(E38)</f>
        <v>0</v>
      </c>
      <c r="F40" s="16">
        <f t="shared" ref="F40:H40" si="7">SUM(F38:F39)</f>
        <v>0</v>
      </c>
      <c r="G40" s="16">
        <f t="shared" si="7"/>
        <v>0</v>
      </c>
      <c r="H40" s="16">
        <f t="shared" si="7"/>
        <v>0</v>
      </c>
      <c r="I40" s="41"/>
      <c r="J40" s="49"/>
    </row>
    <row r="41" customHeight="1" spans="1:10">
      <c r="A41" s="10">
        <v>8</v>
      </c>
      <c r="B41" s="11" t="s">
        <v>52</v>
      </c>
      <c r="C41" s="12">
        <v>0</v>
      </c>
      <c r="D41" s="13"/>
      <c r="E41" s="12">
        <f t="shared" si="4"/>
        <v>0</v>
      </c>
      <c r="F41" s="12">
        <v>0</v>
      </c>
      <c r="G41" s="12">
        <v>0</v>
      </c>
      <c r="H41" s="12">
        <f t="shared" ref="H41:H44" si="8">F41+G41</f>
        <v>0</v>
      </c>
      <c r="I41" s="39"/>
      <c r="J41" s="44" t="s">
        <v>53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8"/>
        <v>0</v>
      </c>
      <c r="I42" s="39"/>
      <c r="J42" s="45"/>
    </row>
    <row r="43" s="1" customFormat="1" customHeight="1" spans="1:10">
      <c r="A43" s="14"/>
      <c r="B43" s="15" t="s">
        <v>54</v>
      </c>
      <c r="C43" s="16">
        <f>SUM(C41)</f>
        <v>0</v>
      </c>
      <c r="D43" s="16">
        <f>SUM(D41)</f>
        <v>0</v>
      </c>
      <c r="E43" s="16">
        <f>SUM(E41)</f>
        <v>0</v>
      </c>
      <c r="F43" s="16">
        <f t="shared" ref="F43:H43" si="9">SUM(F41:F42)</f>
        <v>0</v>
      </c>
      <c r="G43" s="16">
        <f t="shared" si="9"/>
        <v>0</v>
      </c>
      <c r="H43" s="16">
        <f t="shared" si="9"/>
        <v>0</v>
      </c>
      <c r="I43" s="41"/>
      <c r="J43" s="46"/>
    </row>
    <row r="44" customHeight="1" spans="1:10">
      <c r="A44" s="10">
        <v>9</v>
      </c>
      <c r="B44" s="11" t="s">
        <v>55</v>
      </c>
      <c r="C44" s="12">
        <v>0</v>
      </c>
      <c r="D44" s="13"/>
      <c r="E44" s="12">
        <f>C44*D44</f>
        <v>0</v>
      </c>
      <c r="F44" s="12">
        <v>0</v>
      </c>
      <c r="G44" s="12">
        <v>0</v>
      </c>
      <c r="H44" s="12">
        <f t="shared" si="8"/>
        <v>0</v>
      </c>
      <c r="I44" s="39"/>
      <c r="J44" s="38" t="s">
        <v>56</v>
      </c>
    </row>
    <row r="45" s="1" customFormat="1" customHeight="1" spans="1:10">
      <c r="A45" s="14"/>
      <c r="B45" s="15" t="s">
        <v>57</v>
      </c>
      <c r="C45" s="16">
        <f>SUM(C44)</f>
        <v>0</v>
      </c>
      <c r="D45" s="16">
        <f>SUM(D44)</f>
        <v>0</v>
      </c>
      <c r="E45" s="16">
        <f>SUM(E44)</f>
        <v>0</v>
      </c>
      <c r="F45" s="16">
        <f t="shared" ref="F45:H45" si="10">SUM(F44:F44)</f>
        <v>0</v>
      </c>
      <c r="G45" s="16">
        <f t="shared" si="10"/>
        <v>0</v>
      </c>
      <c r="H45" s="16">
        <f t="shared" si="10"/>
        <v>0</v>
      </c>
      <c r="I45" s="41"/>
      <c r="J45" s="42"/>
    </row>
    <row r="46" customHeight="1" spans="1:10">
      <c r="A46" s="17">
        <v>10</v>
      </c>
      <c r="B46" s="18" t="s">
        <v>58</v>
      </c>
      <c r="C46" s="19">
        <v>10000</v>
      </c>
      <c r="D46" s="17">
        <v>1</v>
      </c>
      <c r="E46" s="19">
        <f>C46*D46</f>
        <v>10000</v>
      </c>
      <c r="F46" s="12"/>
      <c r="G46" s="12"/>
      <c r="H46" s="12"/>
      <c r="I46" s="39"/>
      <c r="J46" s="47"/>
    </row>
    <row r="47" customHeight="1" spans="1:10">
      <c r="A47" s="23"/>
      <c r="B47" s="24"/>
      <c r="C47" s="25"/>
      <c r="D47" s="23"/>
      <c r="E47" s="25"/>
      <c r="F47" s="12"/>
      <c r="G47" s="12"/>
      <c r="H47" s="12"/>
      <c r="I47" s="39"/>
      <c r="J47" s="48"/>
    </row>
    <row r="48" customHeight="1" spans="1:10">
      <c r="A48" s="23"/>
      <c r="B48" s="24"/>
      <c r="C48" s="25"/>
      <c r="D48" s="23"/>
      <c r="E48" s="25"/>
      <c r="F48" s="12"/>
      <c r="G48" s="12"/>
      <c r="H48" s="12"/>
      <c r="I48" s="39"/>
      <c r="J48" s="48"/>
    </row>
    <row r="49" s="1" customFormat="1" customHeight="1" spans="1:10">
      <c r="A49" s="14"/>
      <c r="B49" s="15" t="s">
        <v>59</v>
      </c>
      <c r="C49" s="16">
        <f>SUM(C46)</f>
        <v>10000</v>
      </c>
      <c r="D49" s="16">
        <f>SUM(D46)</f>
        <v>1</v>
      </c>
      <c r="E49" s="16">
        <f>SUM(E46)</f>
        <v>10000</v>
      </c>
      <c r="F49" s="16">
        <f t="shared" ref="F49:H49" si="11">SUM(F46:F48)</f>
        <v>0</v>
      </c>
      <c r="G49" s="16">
        <f t="shared" si="11"/>
        <v>0</v>
      </c>
      <c r="H49" s="16">
        <f t="shared" si="11"/>
        <v>0</v>
      </c>
      <c r="I49" s="41"/>
      <c r="J49" s="49"/>
    </row>
    <row r="50" customHeight="1" spans="1:10">
      <c r="A50" s="14"/>
      <c r="B50" s="15" t="s">
        <v>60</v>
      </c>
      <c r="C50" s="16">
        <f t="shared" ref="C50:H50" si="12">SUM(C49,C45,C43,C40,C37,C35,C32,C29,C26,C23)</f>
        <v>15000</v>
      </c>
      <c r="D50" s="16">
        <f t="shared" si="12"/>
        <v>3</v>
      </c>
      <c r="E50" s="16">
        <f t="shared" si="12"/>
        <v>15000</v>
      </c>
      <c r="F50" s="16">
        <f t="shared" si="12"/>
        <v>15896.6</v>
      </c>
      <c r="G50" s="16">
        <f t="shared" si="12"/>
        <v>0</v>
      </c>
      <c r="H50" s="16">
        <f t="shared" si="12"/>
        <v>15896.6</v>
      </c>
      <c r="I50" s="41"/>
      <c r="J50" s="50"/>
    </row>
    <row r="54" customHeight="1" spans="1:9">
      <c r="A54" s="26" t="s">
        <v>61</v>
      </c>
      <c r="B54" s="27"/>
      <c r="C54" s="28" t="s">
        <v>62</v>
      </c>
      <c r="D54" s="28"/>
      <c r="E54" s="28" t="s">
        <v>63</v>
      </c>
      <c r="F54" s="28"/>
      <c r="G54" s="28" t="s">
        <v>64</v>
      </c>
      <c r="H54" s="28"/>
      <c r="I54" s="51" t="s">
        <v>65</v>
      </c>
    </row>
    <row r="55" customHeight="1" spans="1:9">
      <c r="A55" s="29">
        <f>E50</f>
        <v>15000</v>
      </c>
      <c r="B55" s="30"/>
      <c r="C55" s="30">
        <f>H50</f>
        <v>15896.6</v>
      </c>
      <c r="D55" s="30"/>
      <c r="E55" s="30">
        <f>F50</f>
        <v>15896.6</v>
      </c>
      <c r="F55" s="30"/>
      <c r="G55" s="30">
        <f>G50</f>
        <v>0</v>
      </c>
      <c r="H55" s="30"/>
      <c r="I55" s="52">
        <f>A55-C55</f>
        <v>-896.6</v>
      </c>
    </row>
    <row r="57" customHeight="1" spans="1:9">
      <c r="A57" s="31" t="s">
        <v>66</v>
      </c>
      <c r="B57" s="1"/>
      <c r="C57" s="32" t="s">
        <v>67</v>
      </c>
      <c r="D57" s="31"/>
      <c r="E57" s="31" t="s">
        <v>68</v>
      </c>
      <c r="F57" s="31"/>
      <c r="G57" s="31" t="s">
        <v>69</v>
      </c>
      <c r="H57" s="31"/>
      <c r="I57" s="1"/>
    </row>
  </sheetData>
  <mergeCells count="6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22"/>
    <mergeCell ref="A24:A25"/>
    <mergeCell ref="A27:A28"/>
    <mergeCell ref="A30:A31"/>
    <mergeCell ref="A33:A34"/>
    <mergeCell ref="A38:A39"/>
    <mergeCell ref="A41:A42"/>
    <mergeCell ref="A46:A48"/>
    <mergeCell ref="B6:B7"/>
    <mergeCell ref="B8:B22"/>
    <mergeCell ref="B24:B25"/>
    <mergeCell ref="B27:B28"/>
    <mergeCell ref="B30:B31"/>
    <mergeCell ref="B33:B34"/>
    <mergeCell ref="B38:B39"/>
    <mergeCell ref="B41:B42"/>
    <mergeCell ref="B46:B48"/>
    <mergeCell ref="C8:C22"/>
    <mergeCell ref="C24:C25"/>
    <mergeCell ref="C27:C28"/>
    <mergeCell ref="C30:C31"/>
    <mergeCell ref="C33:C34"/>
    <mergeCell ref="C38:C39"/>
    <mergeCell ref="C41:C42"/>
    <mergeCell ref="C46:C48"/>
    <mergeCell ref="D8:D22"/>
    <mergeCell ref="D24:D25"/>
    <mergeCell ref="D27:D28"/>
    <mergeCell ref="D30:D31"/>
    <mergeCell ref="D33:D34"/>
    <mergeCell ref="D38:D39"/>
    <mergeCell ref="D41:D42"/>
    <mergeCell ref="D46:D48"/>
    <mergeCell ref="E8:E22"/>
    <mergeCell ref="E24:E25"/>
    <mergeCell ref="E27:E28"/>
    <mergeCell ref="E30:E31"/>
    <mergeCell ref="E33:E34"/>
    <mergeCell ref="E38:E39"/>
    <mergeCell ref="E41:E42"/>
    <mergeCell ref="E46:E48"/>
    <mergeCell ref="J4:J5"/>
    <mergeCell ref="J6:J7"/>
    <mergeCell ref="J8:J23"/>
    <mergeCell ref="J24:J26"/>
    <mergeCell ref="J27:J29"/>
    <mergeCell ref="J30:J32"/>
    <mergeCell ref="J33:J35"/>
    <mergeCell ref="J36:J37"/>
    <mergeCell ref="J38:J40"/>
    <mergeCell ref="J41:J43"/>
    <mergeCell ref="J44:J45"/>
    <mergeCell ref="J46:J49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2023-03-17T11:13:00Z</dcterms:created>
  <cp:lastPrinted>2023-10-21T05:19:00Z</cp:lastPrinted>
  <dcterms:modified xsi:type="dcterms:W3CDTF">2024-01-02T10:02:08Z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24E6331AE0859633A06E936548FF1A25_43</vt:lpwstr>
  </property>
  <property fmtid="{D5CDD505-2E9C-101B-9397-08002B2CF9AE}" pid="3" name="KSOProductBuildVer">
    <vt:lpwstr>2052-6.2.0.8299</vt:lpwstr>
  </property>
</Properties>
</file>