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员工差旅明细!$A$36:$K$49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<sst xmlns="http://schemas.openxmlformats.org/spreadsheetml/2006/main" count="136" uniqueCount="102">
  <si>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</si>
  <si>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</si>
  <si>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</si>
  <si>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</si>
  <si>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</si>
  <si>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</si>
  <si>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</si>
  <si>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</si>
  <si>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</si>
  <si>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</si>
  <si>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</si>
  <si>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</si>
  <si>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</si>
  <si>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</si>
  <si>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</si>
  <si>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</si>
  <si>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</si>
  <si>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</si>
  <si>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</si>
  <si>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</si>
  <si>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</si>
  <si>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</si>
  <si>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</si>
  <si>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</si>
  <si>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</si>
  <si>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</si>
  <si>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</si>
  <si>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</si>
  <si>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</si>
  <si>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</si>
  <si>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</si>
  <si>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</si>
  <si>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</si>
  <si>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</si>
  <si>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</si>
  <si>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</si>
  <si>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</si>
  <si>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</si>
  <si>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</si>
  <si>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</si>
  <si>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</si>
  <si>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</si>
  <si>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</si>
  <si>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</si>
  <si>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</si>
  <si>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</si>
  <si>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</si>
  <si>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</si>
  <si>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</si>
  <si>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</si>
  <si>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</si>
  <si>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</si>
  <si>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</si>
  <si>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</si>
  <si>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</si>
  <si>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</si>
  <si>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</si>
  <si>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</si>
  <si>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北京、内蒙、博尔贾</t>
  </si>
  <si>
    <t>部门:</t>
  </si>
  <si>
    <t>2组</t>
  </si>
  <si>
    <t>发生日期:</t>
  </si>
  <si>
    <t>8.30-31 &amp; 9月2-10日</t>
  </si>
  <si>
    <t>报销日期:</t>
  </si>
  <si>
    <t>团号:</t>
  </si>
  <si>
    <t xml:space="preserve">HMJB-240915-TGH294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</si>
  <si>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</si>
  <si>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</si>
  <si>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</si>
  <si>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</si>
  <si>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</si>
  <si>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</si>
  <si>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</si>
  <si>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</si>
  <si>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</si>
  <si>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市内交通（机场快轨）</t>
  </si>
  <si>
    <t>餐费</t>
  </si>
  <si>
    <t>8.30午餐</t>
  </si>
  <si>
    <t>8.30晚餐</t>
  </si>
  <si>
    <t>8.31早餐</t>
  </si>
  <si>
    <t>8.31午餐</t>
  </si>
  <si>
    <t>9.2早餐</t>
  </si>
  <si>
    <t>9.2午餐</t>
  </si>
  <si>
    <t>9.2晚餐</t>
  </si>
  <si>
    <t>9.3午餐</t>
  </si>
  <si>
    <t>9.5晚餐</t>
  </si>
  <si>
    <t>9.8早餐</t>
  </si>
  <si>
    <t>9.9午餐</t>
  </si>
  <si>
    <t>9.9晚餐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</si>
  <si>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</si>
  <si>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</si>
  <si>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</si>
  <si>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</si>
  <si>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</si>
  <si>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</si>
  <si>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</si>
  <si>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</si>
  <si>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</si>
  <si>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</si>
  <si>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北京、内蒙</t>
  </si>
  <si>
    <t>8月30日
9月2-6、9-10日</t>
  </si>
  <si>
    <t>8月31日
9月7-8日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</si>
</sst>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9" xfId="50" applyFont="1" applyFill="1" applyBorder="1" applyAlignment="1">
      <alignment horizontal="left" vertical="center"/>
    </xf>
    <xf numFmtId="0" fontId="3" fillId="3" borderId="11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M49" sqref="M49"/>
    </sheetView>
  </sheetViews>
  <sheetFormatPr defaultColWidth="9" defaultRowHeight="21" customHeight="1"/>
  <cols>
    <col min="1" max="1" width="9" style="55"/>
    <col min="2" max="2" width="16.7314814814815" customWidth="1"/>
    <col min="3" max="3" width="13" style="56" customWidth="1"/>
    <col min="4" max="4" width="9" style="55"/>
    <col min="5" max="5" width="13" style="55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5">
        <v>1</v>
      </c>
      <c r="E8" s="67">
        <f>C8*D8</f>
        <v>0</v>
      </c>
      <c r="F8" s="68">
        <v>0</v>
      </c>
      <c r="G8" s="68">
        <v>0</v>
      </c>
      <c r="H8" s="68">
        <f t="shared" ref="H8:H43" si="0">F8+G8</f>
        <v>0</v>
      </c>
      <c r="I8" s="89"/>
      <c r="J8" s="90" t="s">
        <v>16</v>
      </c>
    </row>
    <row r="9" customHeight="1" spans="1:10">
      <c r="A9" s="65"/>
      <c r="B9" s="66"/>
      <c r="C9" s="67"/>
      <c r="D9" s="65"/>
      <c r="E9" s="67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5"/>
      <c r="B10" s="66"/>
      <c r="C10" s="67"/>
      <c r="D10" s="65"/>
      <c r="E10" s="67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5"/>
      <c r="B11" s="66"/>
      <c r="C11" s="67"/>
      <c r="D11" s="65"/>
      <c r="E11" s="67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5"/>
      <c r="B12" s="66"/>
      <c r="C12" s="67"/>
      <c r="D12" s="65"/>
      <c r="E12" s="67"/>
      <c r="F12" s="68">
        <v>0</v>
      </c>
      <c r="G12" s="68">
        <v>0</v>
      </c>
      <c r="H12" s="68">
        <f t="shared" si="0"/>
        <v>0</v>
      </c>
      <c r="I12" s="89"/>
      <c r="J12" s="91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1</v>
      </c>
      <c r="E13" s="71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>
        <v>1</v>
      </c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1</v>
      </c>
      <c r="E16" s="71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5">
        <v>3</v>
      </c>
      <c r="B17" s="66" t="s">
        <v>21</v>
      </c>
      <c r="C17" s="67">
        <v>0</v>
      </c>
      <c r="D17" s="65"/>
      <c r="E17" s="67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5"/>
      <c r="B18" s="66"/>
      <c r="C18" s="67"/>
      <c r="D18" s="65"/>
      <c r="E18" s="67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5"/>
      <c r="B19" s="66"/>
      <c r="C19" s="67"/>
      <c r="D19" s="65"/>
      <c r="E19" s="67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5"/>
      <c r="B20" s="66"/>
      <c r="C20" s="67"/>
      <c r="D20" s="65"/>
      <c r="E20" s="67"/>
      <c r="F20" s="68">
        <v>0</v>
      </c>
      <c r="G20" s="68">
        <v>0</v>
      </c>
      <c r="H20" s="68">
        <f t="shared" si="0"/>
        <v>0</v>
      </c>
      <c r="I20" s="89"/>
      <c r="J20" s="95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5">
        <v>4</v>
      </c>
      <c r="B22" s="66" t="s">
        <v>24</v>
      </c>
      <c r="C22" s="67">
        <v>0</v>
      </c>
      <c r="D22" s="65">
        <v>1</v>
      </c>
      <c r="E22" s="67">
        <f t="shared" si="2"/>
        <v>0</v>
      </c>
      <c r="F22" s="68">
        <v>2274</v>
      </c>
      <c r="G22" s="68">
        <v>0</v>
      </c>
      <c r="H22" s="68">
        <f t="shared" si="0"/>
        <v>2274</v>
      </c>
      <c r="I22" s="97"/>
      <c r="J22" s="94" t="s">
        <v>25</v>
      </c>
    </row>
    <row r="23" customHeight="1" spans="1:10">
      <c r="A23" s="65"/>
      <c r="B23" s="66"/>
      <c r="C23" s="67"/>
      <c r="D23" s="65"/>
      <c r="E23" s="67"/>
      <c r="F23" s="68"/>
      <c r="G23" s="68">
        <v>0</v>
      </c>
      <c r="H23" s="68">
        <f t="shared" si="0"/>
        <v>0</v>
      </c>
      <c r="I23" s="89"/>
      <c r="J23" s="95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1</v>
      </c>
      <c r="E24" s="71">
        <f t="shared" si="6"/>
        <v>0</v>
      </c>
      <c r="F24" s="72">
        <f>SUM(F22:F23)</f>
        <v>2274</v>
      </c>
      <c r="G24" s="72">
        <f t="shared" ref="G24:H24" si="7">SUM(G22:G23)</f>
        <v>0</v>
      </c>
      <c r="H24" s="72">
        <f t="shared" si="7"/>
        <v>2274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>
        <v>1</v>
      </c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97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1</v>
      </c>
      <c r="E27" s="71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5">
        <v>6</v>
      </c>
      <c r="B28" s="66" t="s">
        <v>30</v>
      </c>
      <c r="C28" s="67">
        <v>0</v>
      </c>
      <c r="D28" s="65">
        <v>1</v>
      </c>
      <c r="E28" s="67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5"/>
      <c r="B29" s="66"/>
      <c r="C29" s="67"/>
      <c r="D29" s="65"/>
      <c r="E29" s="67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5"/>
      <c r="B30" s="66"/>
      <c r="C30" s="67"/>
      <c r="D30" s="65"/>
      <c r="E30" s="67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5"/>
      <c r="B31" s="66"/>
      <c r="C31" s="67"/>
      <c r="D31" s="65"/>
      <c r="E31" s="67"/>
      <c r="F31" s="68">
        <v>0</v>
      </c>
      <c r="G31" s="68">
        <v>0</v>
      </c>
      <c r="H31" s="68">
        <f t="shared" si="0"/>
        <v>0</v>
      </c>
      <c r="I31" s="89"/>
      <c r="J31" s="95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1</v>
      </c>
      <c r="E32" s="71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5">
        <v>7</v>
      </c>
      <c r="B33" s="66" t="s">
        <v>33</v>
      </c>
      <c r="C33" s="67">
        <v>0</v>
      </c>
      <c r="D33" s="65">
        <v>1</v>
      </c>
      <c r="E33" s="67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8"/>
    </row>
    <row r="34" customHeight="1" spans="1:10">
      <c r="A34" s="65"/>
      <c r="B34" s="66"/>
      <c r="C34" s="67"/>
      <c r="D34" s="65"/>
      <c r="E34" s="67"/>
      <c r="F34" s="68">
        <v>0</v>
      </c>
      <c r="G34" s="68">
        <v>0</v>
      </c>
      <c r="H34" s="68">
        <f t="shared" si="0"/>
        <v>0</v>
      </c>
      <c r="I34" s="89"/>
      <c r="J34" s="99"/>
    </row>
    <row r="35" customHeight="1" spans="1:10">
      <c r="A35" s="65"/>
      <c r="B35" s="66"/>
      <c r="C35" s="67"/>
      <c r="D35" s="65"/>
      <c r="E35" s="67"/>
      <c r="F35" s="68">
        <v>0</v>
      </c>
      <c r="G35" s="68">
        <v>0</v>
      </c>
      <c r="H35" s="68">
        <f t="shared" si="0"/>
        <v>0</v>
      </c>
      <c r="I35" s="89"/>
      <c r="J35" s="99"/>
    </row>
    <row r="36" customHeight="1" spans="1:10">
      <c r="A36" s="65"/>
      <c r="B36" s="66"/>
      <c r="C36" s="67"/>
      <c r="D36" s="65"/>
      <c r="E36" s="67"/>
      <c r="F36" s="68">
        <v>0</v>
      </c>
      <c r="G36" s="68">
        <v>0</v>
      </c>
      <c r="H36" s="68">
        <f t="shared" si="0"/>
        <v>0</v>
      </c>
      <c r="I36" s="89"/>
      <c r="J36" s="99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1</v>
      </c>
      <c r="E37" s="71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100"/>
    </row>
    <row r="38" customHeight="1" spans="1:10">
      <c r="A38" s="65">
        <v>8</v>
      </c>
      <c r="B38" s="66" t="s">
        <v>35</v>
      </c>
      <c r="C38" s="67">
        <v>0</v>
      </c>
      <c r="D38" s="65">
        <v>1</v>
      </c>
      <c r="E38" s="67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5"/>
      <c r="B39" s="66"/>
      <c r="C39" s="67"/>
      <c r="D39" s="65"/>
      <c r="E39" s="67"/>
      <c r="F39" s="68">
        <v>0</v>
      </c>
      <c r="G39" s="68">
        <v>0</v>
      </c>
      <c r="H39" s="68">
        <f t="shared" si="0"/>
        <v>0</v>
      </c>
      <c r="I39" s="89"/>
      <c r="J39" s="95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1</v>
      </c>
      <c r="E40" s="71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5">
        <v>9</v>
      </c>
      <c r="B41" s="66" t="s">
        <v>38</v>
      </c>
      <c r="C41" s="67">
        <v>0</v>
      </c>
      <c r="D41" s="65">
        <v>1</v>
      </c>
      <c r="E41" s="67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5"/>
      <c r="B42" s="66"/>
      <c r="C42" s="67"/>
      <c r="D42" s="65"/>
      <c r="E42" s="67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5"/>
      <c r="B43" s="66"/>
      <c r="C43" s="67"/>
      <c r="D43" s="65"/>
      <c r="E43" s="67"/>
      <c r="F43" s="68">
        <v>0</v>
      </c>
      <c r="G43" s="68">
        <v>0</v>
      </c>
      <c r="H43" s="68">
        <f t="shared" si="0"/>
        <v>0</v>
      </c>
      <c r="I43" s="89"/>
      <c r="J43" s="91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1</v>
      </c>
      <c r="E44" s="71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ht="14.4" spans="1:10">
      <c r="A45" s="73">
        <v>10</v>
      </c>
      <c r="B45" s="66" t="s">
        <v>41</v>
      </c>
      <c r="C45" s="67">
        <v>0</v>
      </c>
      <c r="D45" s="65">
        <v>1</v>
      </c>
      <c r="E45" s="67">
        <f t="shared" si="2"/>
        <v>0</v>
      </c>
      <c r="F45" s="68">
        <v>221</v>
      </c>
      <c r="G45" s="68">
        <v>0</v>
      </c>
      <c r="H45" s="68">
        <f>F45+G45</f>
        <v>221</v>
      </c>
      <c r="I45" s="101"/>
      <c r="J45" s="98"/>
    </row>
    <row r="46" customHeight="1" spans="1:10">
      <c r="A46" s="79"/>
      <c r="B46" s="66"/>
      <c r="C46" s="67"/>
      <c r="D46" s="65"/>
      <c r="E46" s="67"/>
      <c r="F46" s="68">
        <v>27.2</v>
      </c>
      <c r="G46" s="68">
        <v>0</v>
      </c>
      <c r="H46" s="68">
        <f t="shared" ref="H46:H51" si="19">F46+G46</f>
        <v>27.2</v>
      </c>
      <c r="I46" s="89"/>
      <c r="J46" s="99"/>
    </row>
    <row r="47" customHeight="1" spans="1:10">
      <c r="A47" s="79"/>
      <c r="B47" s="66"/>
      <c r="C47" s="67"/>
      <c r="D47" s="65"/>
      <c r="E47" s="67"/>
      <c r="F47" s="68">
        <v>0</v>
      </c>
      <c r="G47" s="68">
        <v>0</v>
      </c>
      <c r="H47" s="68">
        <f t="shared" si="19"/>
        <v>0</v>
      </c>
      <c r="I47" s="89"/>
      <c r="J47" s="99"/>
    </row>
    <row r="48" customHeight="1" spans="1:10">
      <c r="A48" s="79"/>
      <c r="B48" s="66"/>
      <c r="C48" s="67"/>
      <c r="D48" s="65"/>
      <c r="E48" s="67"/>
      <c r="F48" s="68">
        <v>0</v>
      </c>
      <c r="G48" s="68">
        <v>0</v>
      </c>
      <c r="H48" s="68">
        <f t="shared" si="19"/>
        <v>0</v>
      </c>
      <c r="I48" s="89"/>
      <c r="J48" s="99"/>
    </row>
    <row r="49" customHeight="1" spans="1:10">
      <c r="A49" s="79"/>
      <c r="B49" s="66"/>
      <c r="C49" s="67"/>
      <c r="D49" s="65"/>
      <c r="E49" s="67"/>
      <c r="F49" s="68">
        <v>0</v>
      </c>
      <c r="G49" s="68">
        <v>0</v>
      </c>
      <c r="H49" s="68">
        <f t="shared" si="19"/>
        <v>0</v>
      </c>
      <c r="I49" s="89"/>
      <c r="J49" s="99"/>
    </row>
    <row r="50" customHeight="1" spans="1:10">
      <c r="A50" s="79"/>
      <c r="B50" s="66"/>
      <c r="C50" s="67"/>
      <c r="D50" s="65"/>
      <c r="E50" s="67"/>
      <c r="F50" s="68">
        <v>0</v>
      </c>
      <c r="G50" s="68">
        <v>0</v>
      </c>
      <c r="H50" s="68">
        <f t="shared" si="19"/>
        <v>0</v>
      </c>
      <c r="I50" s="89"/>
      <c r="J50" s="99"/>
    </row>
    <row r="51" customHeight="1" spans="1:10">
      <c r="A51" s="76"/>
      <c r="B51" s="66"/>
      <c r="C51" s="67"/>
      <c r="D51" s="65"/>
      <c r="E51" s="67"/>
      <c r="F51" s="68">
        <v>0</v>
      </c>
      <c r="G51" s="68">
        <v>0</v>
      </c>
      <c r="H51" s="68">
        <f t="shared" si="19"/>
        <v>0</v>
      </c>
      <c r="I51" s="89"/>
      <c r="J51" s="99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1</v>
      </c>
      <c r="E52" s="71">
        <f t="shared" si="20"/>
        <v>0</v>
      </c>
      <c r="F52" s="72">
        <f>SUM(F45:F51)</f>
        <v>248.2</v>
      </c>
      <c r="G52" s="72">
        <f t="shared" ref="G52:H52" si="21">SUM(G45:G51)</f>
        <v>0</v>
      </c>
      <c r="H52" s="72">
        <f t="shared" si="21"/>
        <v>248.2</v>
      </c>
      <c r="I52" s="92"/>
      <c r="J52" s="100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9</v>
      </c>
      <c r="E53" s="71">
        <f t="shared" si="22"/>
        <v>0</v>
      </c>
      <c r="F53" s="72">
        <f t="shared" si="22"/>
        <v>2522.2</v>
      </c>
      <c r="G53" s="72">
        <f t="shared" si="22"/>
        <v>0</v>
      </c>
      <c r="H53" s="72">
        <f t="shared" si="22"/>
        <v>2522.2</v>
      </c>
      <c r="I53" s="92"/>
      <c r="J53" s="102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3" t="s">
        <v>48</v>
      </c>
    </row>
    <row r="58" customHeight="1" spans="1:9">
      <c r="A58" s="83">
        <f>E53</f>
        <v>0</v>
      </c>
      <c r="B58" s="84"/>
      <c r="C58" s="84">
        <f>H53</f>
        <v>2522.2</v>
      </c>
      <c r="D58" s="84"/>
      <c r="E58" s="84">
        <f>F53</f>
        <v>2522.2</v>
      </c>
      <c r="F58" s="84"/>
      <c r="G58" s="84">
        <f>G53</f>
        <v>0</v>
      </c>
      <c r="H58" s="84"/>
      <c r="I58" s="104">
        <f>A58-C58</f>
        <v>-2522.2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topLeftCell="A6" workbookViewId="0">
      <selection activeCell="S15" sqref="S1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8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39"/>
      <c r="J7" s="12">
        <v>45560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16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 t="shared" ref="G11:G28" si="0">H11+I11</f>
        <v>193.53</v>
      </c>
      <c r="H11" s="27">
        <v>193.53</v>
      </c>
      <c r="I11" s="42"/>
      <c r="J11" s="43"/>
      <c r="K11" s="44" t="s">
        <v>74</v>
      </c>
    </row>
    <row r="12" ht="23" customHeight="1" spans="2:11">
      <c r="B12" s="23">
        <v>2</v>
      </c>
      <c r="C12" s="24"/>
      <c r="D12" s="28"/>
      <c r="E12" s="26" t="s">
        <v>75</v>
      </c>
      <c r="F12" s="26"/>
      <c r="G12" s="27">
        <f>H12+I12</f>
        <v>35</v>
      </c>
      <c r="H12" s="27">
        <v>35</v>
      </c>
      <c r="I12" s="42"/>
      <c r="J12" s="43"/>
      <c r="K12" s="44" t="s">
        <v>74</v>
      </c>
    </row>
    <row r="13" customFormat="1" ht="20.1" customHeight="1" spans="2:11">
      <c r="B13" s="23">
        <v>3</v>
      </c>
      <c r="C13" s="24"/>
      <c r="D13" s="28"/>
      <c r="E13" s="23" t="s">
        <v>76</v>
      </c>
      <c r="F13" s="24"/>
      <c r="G13" s="27">
        <f t="shared" si="0"/>
        <v>91</v>
      </c>
      <c r="H13" s="27">
        <v>91</v>
      </c>
      <c r="I13" s="42"/>
      <c r="J13" s="43"/>
      <c r="K13" s="44" t="s">
        <v>77</v>
      </c>
    </row>
    <row r="14" customFormat="1" ht="20.1" customHeight="1" spans="2:11">
      <c r="B14" s="23">
        <v>4</v>
      </c>
      <c r="C14" s="24"/>
      <c r="D14" s="28"/>
      <c r="E14" s="23" t="s">
        <v>76</v>
      </c>
      <c r="F14" s="24"/>
      <c r="G14" s="27">
        <f t="shared" si="0"/>
        <v>54</v>
      </c>
      <c r="H14" s="27"/>
      <c r="I14" s="42">
        <v>54</v>
      </c>
      <c r="J14" s="43"/>
      <c r="K14" s="44" t="s">
        <v>78</v>
      </c>
    </row>
    <row r="15" customFormat="1" ht="20.1" customHeight="1" spans="2:11">
      <c r="B15" s="23">
        <v>3</v>
      </c>
      <c r="C15" s="24"/>
      <c r="D15" s="28"/>
      <c r="E15" s="23" t="s">
        <v>76</v>
      </c>
      <c r="F15" s="24"/>
      <c r="G15" s="27">
        <f t="shared" si="0"/>
        <v>23.5</v>
      </c>
      <c r="H15" s="27">
        <v>23.5</v>
      </c>
      <c r="I15" s="42"/>
      <c r="J15" s="43"/>
      <c r="K15" s="44" t="s">
        <v>79</v>
      </c>
    </row>
    <row r="16" customFormat="1" ht="20.1" customHeight="1" spans="2:11">
      <c r="B16" s="23">
        <v>4</v>
      </c>
      <c r="C16" s="24"/>
      <c r="D16" s="28"/>
      <c r="E16" s="23" t="s">
        <v>76</v>
      </c>
      <c r="F16" s="24"/>
      <c r="G16" s="27">
        <f t="shared" si="0"/>
        <v>58.7</v>
      </c>
      <c r="H16" s="27">
        <v>58.7</v>
      </c>
      <c r="I16" s="42"/>
      <c r="J16" s="43"/>
      <c r="K16" s="44" t="s">
        <v>80</v>
      </c>
    </row>
    <row r="17" customFormat="1" ht="20.1" customHeight="1" spans="2:11">
      <c r="B17" s="23">
        <v>3</v>
      </c>
      <c r="C17" s="24"/>
      <c r="D17" s="28"/>
      <c r="E17" s="23" t="s">
        <v>76</v>
      </c>
      <c r="F17" s="24"/>
      <c r="G17" s="27">
        <f t="shared" si="0"/>
        <v>9.6</v>
      </c>
      <c r="H17" s="27">
        <v>9.6</v>
      </c>
      <c r="I17" s="42"/>
      <c r="J17" s="43"/>
      <c r="K17" s="45" t="s">
        <v>81</v>
      </c>
    </row>
    <row r="18" customFormat="1" ht="20.1" customHeight="1" spans="2:11">
      <c r="B18" s="23">
        <v>4</v>
      </c>
      <c r="C18" s="24"/>
      <c r="D18" s="28"/>
      <c r="E18" s="23" t="s">
        <v>76</v>
      </c>
      <c r="F18" s="24"/>
      <c r="G18" s="27">
        <f t="shared" si="0"/>
        <v>18.8</v>
      </c>
      <c r="H18" s="27">
        <v>18.8</v>
      </c>
      <c r="I18" s="42"/>
      <c r="J18" s="43"/>
      <c r="K18" s="46"/>
    </row>
    <row r="19" customFormat="1" ht="20.1" customHeight="1" spans="2:11">
      <c r="B19" s="23">
        <v>3</v>
      </c>
      <c r="C19" s="24"/>
      <c r="D19" s="28"/>
      <c r="E19" s="23" t="s">
        <v>76</v>
      </c>
      <c r="F19" s="24"/>
      <c r="G19" s="27">
        <f t="shared" si="0"/>
        <v>32</v>
      </c>
      <c r="H19" s="27"/>
      <c r="I19" s="42">
        <v>32</v>
      </c>
      <c r="J19" s="43"/>
      <c r="K19" s="44" t="s">
        <v>82</v>
      </c>
    </row>
    <row r="20" customFormat="1" ht="20.1" customHeight="1" spans="2:11">
      <c r="B20" s="23">
        <v>4</v>
      </c>
      <c r="C20" s="24"/>
      <c r="D20" s="28"/>
      <c r="E20" s="23" t="s">
        <v>76</v>
      </c>
      <c r="F20" s="24"/>
      <c r="G20" s="27">
        <f t="shared" si="0"/>
        <v>25.8</v>
      </c>
      <c r="H20" s="27"/>
      <c r="I20" s="42">
        <v>25.8</v>
      </c>
      <c r="J20" s="43"/>
      <c r="K20" s="44" t="s">
        <v>83</v>
      </c>
    </row>
    <row r="21" customFormat="1" ht="20.1" customHeight="1" spans="2:11">
      <c r="B21" s="23">
        <v>3</v>
      </c>
      <c r="C21" s="24"/>
      <c r="D21" s="28"/>
      <c r="E21" s="23" t="s">
        <v>76</v>
      </c>
      <c r="F21" s="24"/>
      <c r="G21" s="27">
        <f t="shared" si="0"/>
        <v>20</v>
      </c>
      <c r="H21" s="27"/>
      <c r="I21" s="42">
        <v>20</v>
      </c>
      <c r="J21" s="43"/>
      <c r="K21" s="44" t="s">
        <v>84</v>
      </c>
    </row>
    <row r="22" customFormat="1" ht="20.1" customHeight="1" spans="2:11">
      <c r="B22" s="23">
        <v>4</v>
      </c>
      <c r="C22" s="24"/>
      <c r="D22" s="28"/>
      <c r="E22" s="23" t="s">
        <v>76</v>
      </c>
      <c r="F22" s="24"/>
      <c r="G22" s="27">
        <f t="shared" si="0"/>
        <v>15</v>
      </c>
      <c r="H22" s="27"/>
      <c r="I22" s="42">
        <v>15</v>
      </c>
      <c r="J22" s="43"/>
      <c r="K22" s="44" t="s">
        <v>85</v>
      </c>
    </row>
    <row r="23" customFormat="1" ht="20.1" customHeight="1" spans="2:11">
      <c r="B23" s="23">
        <v>3</v>
      </c>
      <c r="C23" s="24"/>
      <c r="D23" s="28"/>
      <c r="E23" s="23" t="s">
        <v>76</v>
      </c>
      <c r="F23" s="24"/>
      <c r="G23" s="27">
        <f t="shared" si="0"/>
        <v>45.5</v>
      </c>
      <c r="H23" s="27"/>
      <c r="I23" s="42">
        <v>45.5</v>
      </c>
      <c r="J23" s="43"/>
      <c r="K23" s="44" t="s">
        <v>86</v>
      </c>
    </row>
    <row r="24" customFormat="1" ht="20.1" customHeight="1" spans="2:11">
      <c r="B24" s="23">
        <v>4</v>
      </c>
      <c r="C24" s="24"/>
      <c r="D24" s="28"/>
      <c r="E24" s="23" t="s">
        <v>76</v>
      </c>
      <c r="F24" s="24"/>
      <c r="G24" s="27">
        <f t="shared" si="0"/>
        <v>68</v>
      </c>
      <c r="H24" s="27">
        <v>68</v>
      </c>
      <c r="I24" s="42"/>
      <c r="J24" s="43"/>
      <c r="K24" s="44" t="s">
        <v>87</v>
      </c>
    </row>
    <row r="25" customFormat="1" ht="20.1" customHeight="1" spans="2:11">
      <c r="B25" s="23">
        <v>3</v>
      </c>
      <c r="C25" s="24"/>
      <c r="D25" s="28"/>
      <c r="E25" s="23" t="s">
        <v>76</v>
      </c>
      <c r="F25" s="24"/>
      <c r="G25" s="27">
        <f t="shared" si="0"/>
        <v>68</v>
      </c>
      <c r="H25" s="27">
        <v>68</v>
      </c>
      <c r="I25" s="42"/>
      <c r="J25" s="43"/>
      <c r="K25" s="44" t="s">
        <v>88</v>
      </c>
    </row>
    <row r="26" ht="20.1" customHeight="1" spans="2:11">
      <c r="B26" s="23">
        <v>5</v>
      </c>
      <c r="C26" s="24"/>
      <c r="D26" s="25" t="s">
        <v>41</v>
      </c>
      <c r="E26" s="26" t="s">
        <v>89</v>
      </c>
      <c r="F26" s="26"/>
      <c r="G26" s="27">
        <f>H26+I26</f>
        <v>0</v>
      </c>
      <c r="H26" s="27"/>
      <c r="I26" s="42"/>
      <c r="J26" s="43"/>
      <c r="K26" s="44"/>
    </row>
    <row r="27" ht="20.1" customHeight="1" spans="2:11">
      <c r="B27" s="23">
        <v>6</v>
      </c>
      <c r="C27" s="24"/>
      <c r="D27" s="28"/>
      <c r="E27" s="26"/>
      <c r="F27" s="26"/>
      <c r="G27" s="27">
        <f>H27+I27</f>
        <v>0</v>
      </c>
      <c r="H27" s="27"/>
      <c r="I27" s="42"/>
      <c r="J27" s="43"/>
      <c r="K27" s="44"/>
    </row>
    <row r="28" ht="20.1" customHeight="1" spans="2:11">
      <c r="B28" s="23">
        <v>7</v>
      </c>
      <c r="C28" s="24"/>
      <c r="D28" s="29"/>
      <c r="E28" s="26"/>
      <c r="F28" s="26"/>
      <c r="G28" s="27">
        <f>H28+I28</f>
        <v>0</v>
      </c>
      <c r="H28" s="27"/>
      <c r="I28" s="42"/>
      <c r="J28" s="43"/>
      <c r="K28" s="44"/>
    </row>
    <row r="29" ht="20.1" customHeight="1" spans="2:11">
      <c r="B29" s="20" t="s">
        <v>43</v>
      </c>
      <c r="C29" s="30"/>
      <c r="D29" s="30"/>
      <c r="E29" s="30"/>
      <c r="F29" s="21"/>
      <c r="G29" s="31">
        <f>SUM(G11:G28)</f>
        <v>758.43</v>
      </c>
      <c r="H29" s="31">
        <f>SUM(H11:H28)</f>
        <v>566.13</v>
      </c>
      <c r="I29" s="47">
        <f>SUM(I11:J28)</f>
        <v>192.3</v>
      </c>
      <c r="J29" s="48"/>
      <c r="K29" s="49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50"/>
      <c r="K30" s="17"/>
    </row>
    <row r="31" ht="20.1" customHeight="1" spans="2:11">
      <c r="B31" s="22" t="s">
        <v>69</v>
      </c>
      <c r="C31" s="22"/>
      <c r="D31" s="22"/>
      <c r="E31" s="22"/>
      <c r="F31" s="22"/>
      <c r="G31" s="22" t="s">
        <v>90</v>
      </c>
      <c r="H31" s="22"/>
      <c r="I31" s="22"/>
      <c r="J31" s="22"/>
      <c r="K31" s="22" t="s">
        <v>91</v>
      </c>
    </row>
    <row r="32" ht="20.1" customHeight="1" spans="2:11">
      <c r="B32" s="32">
        <f>H29</f>
        <v>566.13</v>
      </c>
      <c r="C32" s="32"/>
      <c r="D32" s="32"/>
      <c r="E32" s="32"/>
      <c r="F32" s="32"/>
      <c r="G32" s="32">
        <f>I29</f>
        <v>192.3</v>
      </c>
      <c r="H32" s="32"/>
      <c r="I32" s="32"/>
      <c r="J32" s="32"/>
      <c r="K32" s="51">
        <f>SUM(B32:J32)</f>
        <v>758.43</v>
      </c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 t="s">
        <v>92</v>
      </c>
      <c r="C34" s="17"/>
      <c r="D34" s="17"/>
      <c r="E34" s="17"/>
      <c r="F34" s="17" t="s">
        <v>50</v>
      </c>
      <c r="G34" s="17" t="s">
        <v>93</v>
      </c>
      <c r="H34" s="17"/>
      <c r="I34" s="17"/>
      <c r="J34" s="17" t="s">
        <v>52</v>
      </c>
      <c r="K34" s="17"/>
    </row>
    <row r="37" ht="17.4" spans="1:11">
      <c r="A37" s="2" t="s">
        <v>94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54</v>
      </c>
      <c r="E39" s="6"/>
      <c r="F39" s="7" t="str">
        <f>F5</f>
        <v>高博</v>
      </c>
      <c r="G39" s="7"/>
      <c r="H39" s="6" t="s">
        <v>56</v>
      </c>
      <c r="I39" s="5"/>
      <c r="J39" s="7"/>
      <c r="K39" s="37"/>
    </row>
    <row r="40" ht="20.1" customHeight="1" spans="2:11">
      <c r="B40" s="8"/>
      <c r="C40" s="9"/>
      <c r="D40" s="10" t="s">
        <v>57</v>
      </c>
      <c r="E40" s="10"/>
      <c r="F40" s="11" t="str">
        <f>F6</f>
        <v>北京、内蒙、博尔贾</v>
      </c>
      <c r="G40" s="11"/>
      <c r="H40" s="10" t="s">
        <v>59</v>
      </c>
      <c r="I40" s="9"/>
      <c r="J40" s="11" t="str">
        <f>J6</f>
        <v>2组</v>
      </c>
      <c r="K40" s="38"/>
    </row>
    <row r="41" ht="20.1" customHeight="1" spans="2:11">
      <c r="B41" s="8"/>
      <c r="C41" s="9"/>
      <c r="D41" s="10" t="s">
        <v>61</v>
      </c>
      <c r="E41" s="10"/>
      <c r="F41" s="12" t="str">
        <f>F7</f>
        <v>8.30-31 &amp; 9月2-10日</v>
      </c>
      <c r="G41" s="11"/>
      <c r="H41" s="10" t="s">
        <v>63</v>
      </c>
      <c r="I41" s="39"/>
      <c r="J41" s="12">
        <f>J7</f>
        <v>45560</v>
      </c>
      <c r="K41" s="38"/>
    </row>
    <row r="42" ht="20.1" customHeight="1" spans="2:11">
      <c r="B42" s="13"/>
      <c r="C42" s="14"/>
      <c r="D42" s="15"/>
      <c r="E42" s="15"/>
      <c r="F42" s="16"/>
      <c r="G42" s="16"/>
      <c r="H42" s="15" t="s">
        <v>64</v>
      </c>
      <c r="I42" s="40"/>
      <c r="J42" s="16" t="str">
        <f>J8</f>
        <v>HMJB-240915-TGH294 </v>
      </c>
      <c r="K42" s="41"/>
    </row>
    <row r="43" ht="20.1" customHeight="1"/>
    <row r="44" ht="20.1" customHeight="1" spans="2:11">
      <c r="B44" s="26"/>
      <c r="C44" s="26"/>
      <c r="D44" s="33" t="s">
        <v>95</v>
      </c>
      <c r="E44" s="26" t="s">
        <v>96</v>
      </c>
      <c r="F44" s="26"/>
      <c r="G44" s="27" t="s">
        <v>97</v>
      </c>
      <c r="H44" s="27" t="s">
        <v>98</v>
      </c>
      <c r="I44" s="27" t="s">
        <v>43</v>
      </c>
      <c r="J44" s="27"/>
      <c r="K44" s="52" t="s">
        <v>71</v>
      </c>
    </row>
    <row r="45" ht="30" customHeight="1" spans="2:11">
      <c r="B45" s="26">
        <v>1</v>
      </c>
      <c r="C45" s="26"/>
      <c r="D45" s="34" t="s">
        <v>99</v>
      </c>
      <c r="E45" s="35" t="s">
        <v>100</v>
      </c>
      <c r="F45" s="26"/>
      <c r="G45" s="27">
        <v>100</v>
      </c>
      <c r="H45" s="27">
        <v>8</v>
      </c>
      <c r="I45" s="42">
        <f>G45*H45</f>
        <v>800</v>
      </c>
      <c r="J45" s="43"/>
      <c r="K45" s="53"/>
    </row>
    <row r="46" ht="32" customHeight="1" spans="2:11">
      <c r="B46" s="26">
        <v>2</v>
      </c>
      <c r="C46" s="26"/>
      <c r="D46" s="34" t="s">
        <v>99</v>
      </c>
      <c r="E46" s="35" t="s">
        <v>101</v>
      </c>
      <c r="F46" s="26"/>
      <c r="G46" s="27">
        <v>200</v>
      </c>
      <c r="H46" s="27">
        <v>3</v>
      </c>
      <c r="I46" s="42">
        <f t="shared" ref="I46:I47" si="1">G46*H46</f>
        <v>600</v>
      </c>
      <c r="J46" s="43"/>
      <c r="K46" s="53"/>
    </row>
    <row r="47" ht="20.1" customHeight="1" spans="2:11">
      <c r="B47" s="26">
        <v>3</v>
      </c>
      <c r="C47" s="26"/>
      <c r="D47" s="34"/>
      <c r="E47" s="26"/>
      <c r="F47" s="26"/>
      <c r="G47" s="27">
        <v>0</v>
      </c>
      <c r="H47" s="27">
        <v>0</v>
      </c>
      <c r="I47" s="42">
        <f t="shared" si="1"/>
        <v>0</v>
      </c>
      <c r="J47" s="43"/>
      <c r="K47" s="53"/>
    </row>
    <row r="48" ht="20.1" customHeight="1" spans="2:11">
      <c r="B48" s="20" t="s">
        <v>43</v>
      </c>
      <c r="C48" s="30"/>
      <c r="D48" s="30"/>
      <c r="E48" s="30"/>
      <c r="F48" s="21"/>
      <c r="G48" s="31"/>
      <c r="H48" s="31">
        <f>SUM(H30:H47)</f>
        <v>11</v>
      </c>
      <c r="I48" s="47">
        <f>SUM(I45:J47)</f>
        <v>1400</v>
      </c>
      <c r="J48" s="48"/>
      <c r="K48" s="49"/>
    </row>
    <row r="49" ht="20.1" customHeight="1" spans="2:11">
      <c r="B49" s="17" t="s">
        <v>92</v>
      </c>
      <c r="C49" s="17"/>
      <c r="D49" s="17"/>
      <c r="E49" s="17"/>
      <c r="F49" s="17" t="s">
        <v>50</v>
      </c>
      <c r="G49" s="17" t="s">
        <v>93</v>
      </c>
      <c r="H49" s="17"/>
      <c r="I49" s="17"/>
      <c r="J49" s="17" t="s">
        <v>52</v>
      </c>
      <c r="K49" s="17"/>
    </row>
  </sheetData>
  <mergeCells count="9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  <mergeCell ref="K17:K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2024-11-09T13:05:41Z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