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82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  <definedName name="_xlnm.Print_Area" localSheetId="0">员工报销明细!$A$1:$I$64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<sst xmlns="http://schemas.openxmlformats.org/spreadsheetml/2006/main" count="123" uniqueCount="90">
  <si>
    <t>【借款报销单】</t>
  </si>
  <si>
    <t>团号：HMJB-251009-ANZ294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</si>
  <si>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</si>
  <si>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</si>
  <si>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</si>
  <si>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</si>
  <si>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</si>
  <si>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</si>
  <si>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</si>
  <si>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</si>
  <si>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</si>
  <si>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</si>
  <si>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</si>
  <si>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</si>
  <si>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</si>
  <si>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</si>
  <si>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</si>
  <si>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</si>
  <si>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</si>
  <si>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</si>
  <si>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</si>
  <si>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</si>
  <si>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</si>
  <si>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</si>
  <si>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</si>
  <si>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</si>
  <si>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</si>
  <si>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</si>
  <si>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</si>
  <si>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</si>
  <si>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</si>
  <si>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</si>
  <si>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</si>
  <si>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</si>
  <si>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</si>
  <si>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</si>
  <si>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</si>
  <si>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</si>
  <si>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</si>
  <si>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</si>
  <si>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9月25日咖啡</t>
  </si>
  <si>
    <t>9月25日午餐</t>
  </si>
  <si>
    <t>9月25日晚餐用水</t>
  </si>
  <si>
    <t>9月26日水饮</t>
  </si>
  <si>
    <t>9月25日晚餐</t>
  </si>
  <si>
    <t>9月26日咖啡</t>
  </si>
  <si>
    <t>9月26日午餐</t>
  </si>
  <si>
    <t>9月26日晚餐</t>
  </si>
  <si>
    <t>9月27日晚餐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</si>
  <si>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</si>
  <si>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</si>
  <si>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</si>
  <si>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</si>
  <si>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</si>
  <si>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</si>
  <si>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</si>
  <si>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</si>
  <si>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</si>
  <si>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</si>
  <si>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</si>
  <si>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</si>
  <si>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</si>
  <si>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</si>
  <si>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</si>
  <si>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</si>
  <si>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</si>
  <si>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</si>
  <si>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</si>
  <si>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</si>
  <si>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</si>
  <si>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</si>
  <si>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</si>
  <si>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</si>
  <si>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</si>
  <si>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</si>
  <si>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</si>
  <si>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</si>
  <si>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</si>
  <si>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其他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</si>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</sst>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NT$&quot;* #,##0.00_-;\-&quot;NT$&quot;* #,##0.00_-;_-&quot;NT$&quot;* &quot;-&quot;??_-;_-@_-"/>
    <numFmt numFmtId="178" formatCode="_-* #,##0_-;\-* #,##0_-;_-* &quot;-&quot;_-;_-@_-"/>
    <numFmt numFmtId="179" formatCode="_-&quot;NT$&quot;* #,##0_-;\-&quot;NT$&quot;* #,##0_-;_-&quot;NT$&quot;* &quot;-&quot;_-;_-@_-"/>
    <numFmt numFmtId="180" formatCode="#,##0.00_ "/>
    <numFmt numFmtId="181" formatCode="0.00_);[Red]\(0.00\)"/>
    <numFmt numFmtId="182" formatCode="#,##0.00;[Red]#,##0.00"/>
    <numFmt numFmtId="183" formatCode="0.00_ "/>
    <numFmt numFmtId="184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81" fontId="3" fillId="2" borderId="12" xfId="50" applyNumberFormat="1" applyFont="1" applyFill="1" applyBorder="1" applyAlignment="1">
      <alignment horizontal="center" vertical="center"/>
    </xf>
    <xf numFmtId="182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81" fontId="3" fillId="2" borderId="6" xfId="50" applyNumberFormat="1" applyFont="1" applyFill="1" applyBorder="1" applyAlignment="1">
      <alignment horizontal="center" vertical="center"/>
    </xf>
    <xf numFmtId="181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82" fontId="4" fillId="0" borderId="6" xfId="50" applyNumberFormat="1" applyFont="1" applyBorder="1" applyAlignment="1">
      <alignment horizontal="center" vertical="center"/>
    </xf>
    <xf numFmtId="182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80" fontId="3" fillId="0" borderId="0" xfId="50" applyNumberFormat="1" applyFont="1" applyAlignment="1">
      <alignment horizontal="left" vertical="center"/>
    </xf>
    <xf numFmtId="183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4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3" fontId="8" fillId="6" borderId="12" xfId="0" applyNumberFormat="1" applyFont="1" applyFill="1" applyBorder="1" applyAlignment="1">
      <alignment horizontal="center" vertical="center"/>
    </xf>
    <xf numFmtId="184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4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4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4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4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4" fontId="0" fillId="0" borderId="9" xfId="0" applyNumberFormat="1" applyBorder="1" applyAlignment="1">
      <alignment horizontal="center" vertical="center"/>
    </xf>
    <xf numFmtId="184" fontId="7" fillId="0" borderId="9" xfId="0" applyNumberFormat="1" applyFont="1" applyFill="1" applyBorder="1" applyAlignment="1">
      <alignment horizontal="center" vertical="center"/>
    </xf>
    <xf numFmtId="184" fontId="7" fillId="0" borderId="10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9" fillId="2" borderId="6" xfId="0" applyNumberFormat="1" applyFont="1" applyFill="1" applyBorder="1" applyAlignment="1">
      <alignment horizontal="center" vertical="center"/>
    </xf>
    <xf numFmtId="180" fontId="9" fillId="2" borderId="11" xfId="0" applyNumberFormat="1" applyFont="1" applyFill="1" applyBorder="1" applyAlignment="1">
      <alignment horizontal="center" vertical="center"/>
    </xf>
    <xf numFmtId="183" fontId="8" fillId="8" borderId="12" xfId="0" applyNumberFormat="1" applyFont="1" applyFill="1" applyBorder="1" applyAlignment="1">
      <alignment horizontal="center" vertical="center"/>
    </xf>
    <xf numFmtId="184" fontId="0" fillId="0" borderId="12" xfId="0" applyNumberFormat="1" applyFont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3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K64"/>
  <sheetViews>
    <sheetView tabSelected="1" view="pageBreakPreview" zoomScaleNormal="100" topLeftCell="A44" workbookViewId="0">
      <selection activeCell="F58" sqref="F58"/>
    </sheetView>
  </sheetViews>
  <sheetFormatPr defaultColWidth="9" defaultRowHeight="21" customHeight="1"/>
  <cols>
    <col min="1" max="1" width="9" style="40"/>
    <col min="2" max="2" width="16.75" customWidth="1"/>
    <col min="3" max="3" width="10" style="41"/>
    <col min="5" max="5" width="10"/>
    <col min="6" max="6" width="10.1538461538462"/>
    <col min="8" max="8" width="10"/>
    <col min="9" max="9" width="24.875" customWidth="1"/>
    <col min="10" max="10" width="39.5" customWidth="1"/>
  </cols>
  <sheetData>
    <row r="2" customHeight="1" spans="3:11">
      <c r="C2" s="2" t="s">
        <v>0</v>
      </c>
      <c r="D2" s="2"/>
      <c r="E2" s="2"/>
      <c r="F2" s="2"/>
      <c r="G2" s="2"/>
      <c r="H2" s="2"/>
      <c r="I2" s="72"/>
      <c r="J2" s="72"/>
      <c r="K2" s="72"/>
    </row>
    <row r="3" customHeight="1" spans="9:10">
      <c r="I3" s="73" t="s">
        <v>1</v>
      </c>
      <c r="J3" s="73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70" t="s">
        <v>5</v>
      </c>
      <c r="G4" s="70"/>
      <c r="H4" s="70"/>
      <c r="I4" s="70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70" t="s">
        <v>10</v>
      </c>
      <c r="G5" s="70" t="s">
        <v>11</v>
      </c>
      <c r="H5" s="70" t="s">
        <v>12</v>
      </c>
      <c r="I5" s="70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 t="shared" ref="H6:H48" si="0">F6+G6</f>
        <v>0</v>
      </c>
      <c r="I6" s="74"/>
      <c r="J6" s="75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 t="shared" si="0"/>
        <v>0</v>
      </c>
      <c r="I7" s="74"/>
      <c r="J7" s="76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 t="shared" si="0"/>
        <v>0</v>
      </c>
      <c r="I8" s="74"/>
      <c r="J8" s="76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 t="shared" si="0"/>
        <v>0</v>
      </c>
      <c r="I9" s="74"/>
      <c r="J9" s="76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 t="shared" si="0"/>
        <v>0</v>
      </c>
      <c r="I10" s="74"/>
      <c r="J10" s="76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1">SUM(D6)</f>
        <v>0</v>
      </c>
      <c r="E11" s="53">
        <f t="shared" si="1"/>
        <v>0</v>
      </c>
      <c r="F11" s="53">
        <f t="shared" si="1"/>
        <v>0</v>
      </c>
      <c r="G11" s="53">
        <f t="shared" si="1"/>
        <v>0</v>
      </c>
      <c r="H11" s="53">
        <f t="shared" si="1"/>
        <v>0</v>
      </c>
      <c r="I11" s="77"/>
      <c r="J11" s="78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2">C12*D12</f>
        <v>0</v>
      </c>
      <c r="F12" s="49">
        <v>0</v>
      </c>
      <c r="G12" s="49">
        <v>0</v>
      </c>
      <c r="H12" s="49">
        <f t="shared" si="0"/>
        <v>0</v>
      </c>
      <c r="I12" s="74"/>
      <c r="J12" s="75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3">F13+G13</f>
        <v>0</v>
      </c>
      <c r="I13" s="74"/>
      <c r="J13" s="76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4">SUM(D12)</f>
        <v>0</v>
      </c>
      <c r="E14" s="53">
        <f t="shared" si="4"/>
        <v>0</v>
      </c>
      <c r="F14" s="53">
        <f>SUM(F12:F13)</f>
        <v>0</v>
      </c>
      <c r="G14" s="53">
        <f t="shared" ref="G14:H14" si="5">SUM(G12:G13)</f>
        <v>0</v>
      </c>
      <c r="H14" s="53">
        <f t="shared" si="5"/>
        <v>0</v>
      </c>
      <c r="I14" s="77"/>
      <c r="J14" s="78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2"/>
        <v>0</v>
      </c>
      <c r="F15" s="49">
        <v>0</v>
      </c>
      <c r="G15" s="49">
        <v>0</v>
      </c>
      <c r="H15" s="49">
        <f t="shared" si="0"/>
        <v>0</v>
      </c>
      <c r="I15" s="74"/>
      <c r="J15" s="79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 t="shared" si="0"/>
        <v>0</v>
      </c>
      <c r="I16" s="74"/>
      <c r="J16" s="80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 t="shared" si="0"/>
        <v>0</v>
      </c>
      <c r="I17" s="74"/>
      <c r="J17" s="80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 t="shared" si="0"/>
        <v>0</v>
      </c>
      <c r="I18" s="74"/>
      <c r="J18" s="80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6">SUM(D15)</f>
        <v>0</v>
      </c>
      <c r="E19" s="53">
        <f t="shared" si="6"/>
        <v>0</v>
      </c>
      <c r="F19" s="53">
        <f t="shared" si="6"/>
        <v>0</v>
      </c>
      <c r="G19" s="53">
        <f t="shared" si="6"/>
        <v>0</v>
      </c>
      <c r="H19" s="53">
        <f t="shared" si="6"/>
        <v>0</v>
      </c>
      <c r="I19" s="77"/>
      <c r="J19" s="81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2"/>
        <v>0</v>
      </c>
      <c r="F20" s="49">
        <v>0</v>
      </c>
      <c r="G20" s="49">
        <v>0</v>
      </c>
      <c r="H20" s="49">
        <f t="shared" si="0"/>
        <v>0</v>
      </c>
      <c r="I20" s="74"/>
      <c r="J20" s="79" t="s">
        <v>24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 t="shared" si="0"/>
        <v>0</v>
      </c>
      <c r="I21" s="74"/>
      <c r="J21" s="80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7">SUM(D20)</f>
        <v>0</v>
      </c>
      <c r="E22" s="53">
        <f t="shared" si="7"/>
        <v>0</v>
      </c>
      <c r="F22" s="53">
        <f t="shared" si="7"/>
        <v>0</v>
      </c>
      <c r="G22" s="53">
        <f t="shared" si="7"/>
        <v>0</v>
      </c>
      <c r="H22" s="53">
        <f t="shared" si="7"/>
        <v>0</v>
      </c>
      <c r="I22" s="77"/>
      <c r="J22" s="81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 t="shared" si="2"/>
        <v>0</v>
      </c>
      <c r="F23" s="49">
        <v>0</v>
      </c>
      <c r="G23" s="49">
        <v>0</v>
      </c>
      <c r="H23" s="49">
        <f t="shared" si="0"/>
        <v>0</v>
      </c>
      <c r="I23" s="74"/>
      <c r="J23" s="75" t="s">
        <v>27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8">F24+G24</f>
        <v>0</v>
      </c>
      <c r="I24" s="74"/>
      <c r="J24" s="76"/>
    </row>
    <row r="25" s="39" customFormat="1" customHeight="1" spans="1:10">
      <c r="A25" s="51"/>
      <c r="B25" s="52" t="s">
        <v>28</v>
      </c>
      <c r="C25" s="53">
        <f>SUM(C23)</f>
        <v>0</v>
      </c>
      <c r="D25" s="53">
        <f t="shared" ref="D25:E25" si="9">SUM(D23)</f>
        <v>0</v>
      </c>
      <c r="E25" s="53">
        <f t="shared" si="9"/>
        <v>0</v>
      </c>
      <c r="F25" s="53">
        <f>SUM(F23:F24)</f>
        <v>0</v>
      </c>
      <c r="G25" s="53">
        <f t="shared" ref="G25:H25" si="10">SUM(G23:G24)</f>
        <v>0</v>
      </c>
      <c r="H25" s="53">
        <f t="shared" si="10"/>
        <v>0</v>
      </c>
      <c r="I25" s="77"/>
      <c r="J25" s="78"/>
    </row>
    <row r="26" customHeight="1" spans="1:10">
      <c r="A26" s="47">
        <v>6</v>
      </c>
      <c r="B26" s="48" t="s">
        <v>29</v>
      </c>
      <c r="C26" s="49">
        <v>0</v>
      </c>
      <c r="D26" s="50"/>
      <c r="E26" s="49">
        <f t="shared" si="2"/>
        <v>0</v>
      </c>
      <c r="F26" s="49">
        <v>0</v>
      </c>
      <c r="G26" s="49">
        <v>0</v>
      </c>
      <c r="H26" s="49">
        <f t="shared" si="0"/>
        <v>0</v>
      </c>
      <c r="I26" s="74"/>
      <c r="J26" s="75" t="s">
        <v>30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 t="shared" si="0"/>
        <v>0</v>
      </c>
      <c r="I27" s="74"/>
      <c r="J27" s="80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 t="shared" si="0"/>
        <v>0</v>
      </c>
      <c r="I28" s="74"/>
      <c r="J28" s="80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 t="shared" si="0"/>
        <v>0</v>
      </c>
      <c r="I29" s="74"/>
      <c r="J29" s="80"/>
    </row>
    <row r="30" s="39" customFormat="1" customHeight="1" spans="1:10">
      <c r="A30" s="51"/>
      <c r="B30" s="52" t="s">
        <v>31</v>
      </c>
      <c r="C30" s="53">
        <f>SUM(C26)</f>
        <v>0</v>
      </c>
      <c r="D30" s="53">
        <f t="shared" ref="D30:H30" si="11">SUM(D26)</f>
        <v>0</v>
      </c>
      <c r="E30" s="53">
        <f t="shared" si="11"/>
        <v>0</v>
      </c>
      <c r="F30" s="53">
        <f t="shared" si="11"/>
        <v>0</v>
      </c>
      <c r="G30" s="53">
        <f t="shared" si="11"/>
        <v>0</v>
      </c>
      <c r="H30" s="53">
        <f t="shared" si="11"/>
        <v>0</v>
      </c>
      <c r="I30" s="77"/>
      <c r="J30" s="81"/>
    </row>
    <row r="31" customHeight="1" spans="1:10">
      <c r="A31" s="47">
        <v>7</v>
      </c>
      <c r="B31" s="48" t="s">
        <v>32</v>
      </c>
      <c r="C31" s="49">
        <v>0</v>
      </c>
      <c r="D31" s="50"/>
      <c r="E31" s="49">
        <f t="shared" si="2"/>
        <v>0</v>
      </c>
      <c r="F31" s="49">
        <v>0</v>
      </c>
      <c r="G31" s="49">
        <v>0</v>
      </c>
      <c r="H31" s="49">
        <f t="shared" si="0"/>
        <v>0</v>
      </c>
      <c r="I31" s="74"/>
      <c r="J31" s="82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 t="shared" si="0"/>
        <v>0</v>
      </c>
      <c r="I32" s="74"/>
      <c r="J32" s="83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 t="shared" si="0"/>
        <v>0</v>
      </c>
      <c r="I33" s="74"/>
      <c r="J33" s="83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 t="shared" si="0"/>
        <v>0</v>
      </c>
      <c r="I34" s="74"/>
      <c r="J34" s="83"/>
    </row>
    <row r="35" s="39" customFormat="1" customHeight="1" spans="1:10">
      <c r="A35" s="51"/>
      <c r="B35" s="52" t="s">
        <v>33</v>
      </c>
      <c r="C35" s="53">
        <f>SUM(C31)</f>
        <v>0</v>
      </c>
      <c r="D35" s="53">
        <f t="shared" ref="D35:H35" si="12">SUM(D31)</f>
        <v>0</v>
      </c>
      <c r="E35" s="53">
        <f t="shared" si="12"/>
        <v>0</v>
      </c>
      <c r="F35" s="53">
        <f t="shared" si="12"/>
        <v>0</v>
      </c>
      <c r="G35" s="53">
        <f t="shared" si="12"/>
        <v>0</v>
      </c>
      <c r="H35" s="53">
        <f t="shared" si="12"/>
        <v>0</v>
      </c>
      <c r="I35" s="77"/>
      <c r="J35" s="84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 t="shared" si="2"/>
        <v>0</v>
      </c>
      <c r="F36" s="49">
        <v>0</v>
      </c>
      <c r="G36" s="49">
        <v>0</v>
      </c>
      <c r="H36" s="49">
        <f t="shared" si="0"/>
        <v>0</v>
      </c>
      <c r="I36" s="74"/>
      <c r="J36" s="79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 t="shared" si="0"/>
        <v>0</v>
      </c>
      <c r="I37" s="74"/>
      <c r="J37" s="80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13">SUM(D36)</f>
        <v>0</v>
      </c>
      <c r="E38" s="53">
        <f t="shared" si="13"/>
        <v>0</v>
      </c>
      <c r="F38" s="53">
        <f t="shared" si="13"/>
        <v>0</v>
      </c>
      <c r="G38" s="53">
        <f t="shared" si="13"/>
        <v>0</v>
      </c>
      <c r="H38" s="53">
        <f t="shared" si="13"/>
        <v>0</v>
      </c>
      <c r="I38" s="77"/>
      <c r="J38" s="81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 t="shared" si="2"/>
        <v>0</v>
      </c>
      <c r="F39" s="49">
        <v>0</v>
      </c>
      <c r="G39" s="49">
        <v>0</v>
      </c>
      <c r="H39" s="49">
        <f t="shared" si="0"/>
        <v>0</v>
      </c>
      <c r="I39" s="74"/>
      <c r="J39" s="75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 t="shared" si="0"/>
        <v>0</v>
      </c>
      <c r="I40" s="74"/>
      <c r="J40" s="76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0"/>
        <v>0</v>
      </c>
      <c r="I41" s="74"/>
      <c r="J41" s="76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14">SUM(D39)</f>
        <v>0</v>
      </c>
      <c r="E42" s="53">
        <f t="shared" si="14"/>
        <v>0</v>
      </c>
      <c r="F42" s="53">
        <f t="shared" si="14"/>
        <v>0</v>
      </c>
      <c r="G42" s="53">
        <f t="shared" si="14"/>
        <v>0</v>
      </c>
      <c r="H42" s="53">
        <f t="shared" si="14"/>
        <v>0</v>
      </c>
      <c r="I42" s="77"/>
      <c r="J42" s="78"/>
    </row>
    <row r="43" customHeight="1" spans="1:10">
      <c r="A43" s="60"/>
      <c r="B43" s="61"/>
      <c r="C43" s="62">
        <v>15250</v>
      </c>
      <c r="D43" s="63">
        <v>1</v>
      </c>
      <c r="E43" s="62">
        <f>C43*D43</f>
        <v>15250</v>
      </c>
      <c r="F43" s="71">
        <v>338</v>
      </c>
      <c r="G43" s="71">
        <v>0</v>
      </c>
      <c r="H43" s="71">
        <f t="shared" ref="H43:H49" si="15">F43+G43</f>
        <v>338</v>
      </c>
      <c r="I43" s="74" t="s">
        <v>40</v>
      </c>
      <c r="J43" s="82"/>
    </row>
    <row r="44" customHeight="1" spans="1:10">
      <c r="A44" s="60"/>
      <c r="B44" s="61"/>
      <c r="C44" s="62"/>
      <c r="D44" s="63"/>
      <c r="E44" s="62"/>
      <c r="F44" s="49">
        <v>481.2</v>
      </c>
      <c r="G44" s="49">
        <v>0</v>
      </c>
      <c r="H44" s="49">
        <f t="shared" si="15"/>
        <v>481.2</v>
      </c>
      <c r="I44" s="74" t="s">
        <v>41</v>
      </c>
      <c r="J44" s="83"/>
    </row>
    <row r="45" customHeight="1" spans="1:10">
      <c r="A45" s="60"/>
      <c r="B45" s="61"/>
      <c r="C45" s="62"/>
      <c r="D45" s="63"/>
      <c r="E45" s="62"/>
      <c r="F45" s="49">
        <v>304.2</v>
      </c>
      <c r="G45" s="49">
        <v>0</v>
      </c>
      <c r="H45" s="49">
        <f t="shared" si="15"/>
        <v>304.2</v>
      </c>
      <c r="I45" s="74" t="s">
        <v>41</v>
      </c>
      <c r="J45" s="83"/>
    </row>
    <row r="46" customHeight="1" spans="1:10">
      <c r="A46" s="60"/>
      <c r="B46" s="61"/>
      <c r="C46" s="62"/>
      <c r="D46" s="63"/>
      <c r="E46" s="62"/>
      <c r="F46" s="49">
        <v>103.8</v>
      </c>
      <c r="G46" s="49">
        <v>0</v>
      </c>
      <c r="H46" s="49">
        <f t="shared" si="15"/>
        <v>103.8</v>
      </c>
      <c r="I46" s="74" t="s">
        <v>42</v>
      </c>
      <c r="J46" s="83"/>
    </row>
    <row r="47" customHeight="1" spans="1:10">
      <c r="A47" s="60"/>
      <c r="B47" s="61"/>
      <c r="C47" s="62"/>
      <c r="D47" s="63"/>
      <c r="E47" s="62"/>
      <c r="F47" s="49">
        <v>91.09</v>
      </c>
      <c r="G47" s="49">
        <v>0</v>
      </c>
      <c r="H47" s="49">
        <f t="shared" si="15"/>
        <v>91.09</v>
      </c>
      <c r="I47" s="74" t="s">
        <v>43</v>
      </c>
      <c r="J47" s="83"/>
    </row>
    <row r="48" customHeight="1" spans="1:10">
      <c r="A48" s="60"/>
      <c r="B48" s="61"/>
      <c r="C48" s="62"/>
      <c r="D48" s="63"/>
      <c r="E48" s="62"/>
      <c r="F48" s="49">
        <v>4241</v>
      </c>
      <c r="G48" s="49">
        <v>0</v>
      </c>
      <c r="H48" s="49">
        <f t="shared" si="15"/>
        <v>4241</v>
      </c>
      <c r="I48" s="74" t="s">
        <v>44</v>
      </c>
      <c r="J48" s="83"/>
    </row>
    <row r="49" customHeight="1" spans="1:10">
      <c r="A49" s="60"/>
      <c r="B49" s="61"/>
      <c r="C49" s="62"/>
      <c r="D49" s="63"/>
      <c r="E49" s="62"/>
      <c r="F49" s="49">
        <v>479</v>
      </c>
      <c r="G49" s="49">
        <v>0</v>
      </c>
      <c r="H49" s="49">
        <f t="shared" si="15"/>
        <v>479</v>
      </c>
      <c r="I49" s="74" t="s">
        <v>45</v>
      </c>
      <c r="J49" s="83"/>
    </row>
    <row r="50" customHeight="1" spans="1:10">
      <c r="A50" s="60"/>
      <c r="B50" s="61"/>
      <c r="C50" s="62"/>
      <c r="D50" s="63"/>
      <c r="E50" s="62"/>
      <c r="F50" s="49">
        <v>466.2</v>
      </c>
      <c r="G50" s="49">
        <v>0</v>
      </c>
      <c r="H50" s="49">
        <f t="shared" ref="H50:H57" si="16">F50+G50</f>
        <v>466.2</v>
      </c>
      <c r="I50" s="74" t="s">
        <v>46</v>
      </c>
      <c r="J50" s="83"/>
    </row>
    <row r="51" customHeight="1" spans="1:10">
      <c r="A51" s="60"/>
      <c r="B51" s="61"/>
      <c r="C51" s="62"/>
      <c r="D51" s="63"/>
      <c r="E51" s="62"/>
      <c r="F51" s="49">
        <v>289</v>
      </c>
      <c r="G51" s="49">
        <v>0</v>
      </c>
      <c r="H51" s="49">
        <f t="shared" si="16"/>
        <v>289</v>
      </c>
      <c r="I51" s="74" t="s">
        <v>46</v>
      </c>
      <c r="J51" s="83"/>
    </row>
    <row r="52" customHeight="1" spans="1:10">
      <c r="A52" s="60"/>
      <c r="B52" s="61"/>
      <c r="C52" s="62"/>
      <c r="D52" s="63"/>
      <c r="E52" s="62"/>
      <c r="F52" s="49">
        <v>65</v>
      </c>
      <c r="G52" s="49">
        <v>0</v>
      </c>
      <c r="H52" s="49">
        <f t="shared" si="16"/>
        <v>65</v>
      </c>
      <c r="I52" s="74" t="s">
        <v>46</v>
      </c>
      <c r="J52" s="83"/>
    </row>
    <row r="53" customHeight="1" spans="1:10">
      <c r="A53" s="60"/>
      <c r="B53" s="61"/>
      <c r="C53" s="62"/>
      <c r="D53" s="63"/>
      <c r="E53" s="62"/>
      <c r="F53" s="49">
        <v>493.4</v>
      </c>
      <c r="G53" s="49">
        <v>0</v>
      </c>
      <c r="H53" s="49">
        <f t="shared" si="16"/>
        <v>493.4</v>
      </c>
      <c r="I53" s="74" t="s">
        <v>46</v>
      </c>
      <c r="J53" s="83"/>
    </row>
    <row r="54" customHeight="1" spans="1:10">
      <c r="A54" s="60"/>
      <c r="B54" s="61"/>
      <c r="C54" s="62"/>
      <c r="D54" s="63"/>
      <c r="E54" s="62"/>
      <c r="F54" s="49">
        <v>173.6</v>
      </c>
      <c r="G54" s="49">
        <v>0</v>
      </c>
      <c r="H54" s="49">
        <f t="shared" si="16"/>
        <v>173.6</v>
      </c>
      <c r="I54" s="74" t="s">
        <v>46</v>
      </c>
      <c r="J54" s="83"/>
    </row>
    <row r="55" customHeight="1" spans="1:10">
      <c r="A55" s="57"/>
      <c r="B55" s="58"/>
      <c r="C55" s="59"/>
      <c r="D55" s="64"/>
      <c r="E55" s="59"/>
      <c r="F55" s="49">
        <v>94.74</v>
      </c>
      <c r="G55" s="49">
        <v>0</v>
      </c>
      <c r="H55" s="49">
        <f t="shared" si="16"/>
        <v>94.74</v>
      </c>
      <c r="I55" s="74" t="s">
        <v>46</v>
      </c>
      <c r="J55" s="83"/>
    </row>
    <row r="56" customFormat="1" customHeight="1" spans="1:10">
      <c r="A56" s="57"/>
      <c r="B56" s="58"/>
      <c r="C56" s="59"/>
      <c r="D56" s="64"/>
      <c r="E56" s="59"/>
      <c r="F56" s="49">
        <v>3735</v>
      </c>
      <c r="G56" s="49">
        <v>0</v>
      </c>
      <c r="H56" s="49">
        <f t="shared" si="16"/>
        <v>3735</v>
      </c>
      <c r="I56" s="74" t="s">
        <v>47</v>
      </c>
      <c r="J56" s="83"/>
    </row>
    <row r="57" customFormat="1" customHeight="1" spans="1:10">
      <c r="A57" s="57"/>
      <c r="B57" s="58"/>
      <c r="C57" s="59"/>
      <c r="D57" s="64"/>
      <c r="E57" s="59"/>
      <c r="F57" s="49">
        <v>1227</v>
      </c>
      <c r="G57" s="49">
        <v>0</v>
      </c>
      <c r="H57" s="49">
        <f t="shared" si="16"/>
        <v>1227</v>
      </c>
      <c r="I57" s="74" t="s">
        <v>48</v>
      </c>
      <c r="J57" s="83"/>
    </row>
    <row r="58" s="39" customFormat="1" customHeight="1" spans="1:10">
      <c r="A58" s="51"/>
      <c r="B58" s="52" t="s">
        <v>49</v>
      </c>
      <c r="C58" s="53">
        <f>SUM(C43:C55)</f>
        <v>15250</v>
      </c>
      <c r="D58" s="53">
        <f>SUM(D43)</f>
        <v>1</v>
      </c>
      <c r="E58" s="53">
        <f>SUM(E43:E55)</f>
        <v>15250</v>
      </c>
      <c r="F58" s="53">
        <f>SUM(F43:F57)</f>
        <v>12582.23</v>
      </c>
      <c r="G58" s="53">
        <f>SUM(G43)</f>
        <v>0</v>
      </c>
      <c r="H58" s="53">
        <f>SUM(H43:H57)</f>
        <v>12582.23</v>
      </c>
      <c r="I58" s="77"/>
      <c r="J58" s="84"/>
    </row>
    <row r="59" customHeight="1" spans="1:10">
      <c r="A59" s="51"/>
      <c r="B59" s="52" t="s">
        <v>50</v>
      </c>
      <c r="C59" s="53">
        <f>SUM(C58,C42,C38,C35,C30,C25,C22,C19,C14,C11)</f>
        <v>15250</v>
      </c>
      <c r="D59" s="53">
        <f t="shared" ref="D59:H59" si="17">SUM(D58,D42,D38,D35,D30,D25,D22,D19,D14,D11)</f>
        <v>1</v>
      </c>
      <c r="E59" s="53">
        <f t="shared" si="17"/>
        <v>15250</v>
      </c>
      <c r="F59" s="53">
        <f t="shared" si="17"/>
        <v>12582.23</v>
      </c>
      <c r="G59" s="53">
        <f t="shared" si="17"/>
        <v>0</v>
      </c>
      <c r="H59" s="53">
        <f t="shared" si="17"/>
        <v>12582.23</v>
      </c>
      <c r="I59" s="77"/>
      <c r="J59" s="85"/>
    </row>
    <row r="63" customHeight="1" spans="1:9">
      <c r="A63" s="65" t="s">
        <v>51</v>
      </c>
      <c r="B63" s="66"/>
      <c r="C63" s="67" t="s">
        <v>52</v>
      </c>
      <c r="D63" s="67"/>
      <c r="E63" s="67" t="s">
        <v>53</v>
      </c>
      <c r="F63" s="67"/>
      <c r="G63" s="67" t="s">
        <v>54</v>
      </c>
      <c r="H63" s="67"/>
      <c r="I63" s="86" t="s">
        <v>55</v>
      </c>
    </row>
    <row r="64" customHeight="1" spans="1:9">
      <c r="A64" s="68">
        <f>E59</f>
        <v>15250</v>
      </c>
      <c r="B64" s="69"/>
      <c r="C64" s="69">
        <f>H59</f>
        <v>12582.23</v>
      </c>
      <c r="D64" s="69"/>
      <c r="E64" s="69">
        <f>F59</f>
        <v>12582.23</v>
      </c>
      <c r="F64" s="69"/>
      <c r="G64" s="69">
        <f>G59</f>
        <v>0</v>
      </c>
      <c r="H64" s="69"/>
      <c r="I64" s="87">
        <f>A64-C64</f>
        <v>2667.77</v>
      </c>
    </row>
  </sheetData>
  <mergeCells count="75">
    <mergeCell ref="C2:H2"/>
    <mergeCell ref="I3:J3"/>
    <mergeCell ref="C4:E4"/>
    <mergeCell ref="F4:I4"/>
    <mergeCell ref="A63:B63"/>
    <mergeCell ref="C63:D63"/>
    <mergeCell ref="E63:F63"/>
    <mergeCell ref="G63:H63"/>
    <mergeCell ref="A64:B64"/>
    <mergeCell ref="C64:D64"/>
    <mergeCell ref="E64:F64"/>
    <mergeCell ref="G64:H64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8"/>
  </mergeCells>
  <pageMargins left="0.7" right="0.7" top="0.75" bottom="0.75" header="0.3" footer="0.3"/>
  <pageSetup paperSize="9" scale="7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21"/>
      <c r="G8" s="21"/>
      <c r="H8" s="8" t="s">
        <v>58</v>
      </c>
      <c r="I8" s="7"/>
      <c r="J8" s="21"/>
      <c r="K8" s="27"/>
    </row>
    <row r="9" ht="18.75" customHeight="1" spans="2:11">
      <c r="B9" s="6"/>
      <c r="C9" s="7"/>
      <c r="D9" s="8" t="s">
        <v>59</v>
      </c>
      <c r="E9" s="8"/>
      <c r="F9" s="21"/>
      <c r="G9" s="21"/>
      <c r="H9" s="8" t="s">
        <v>60</v>
      </c>
      <c r="I9" s="7"/>
      <c r="J9" s="21"/>
      <c r="K9" s="27"/>
    </row>
    <row r="10" ht="18.75" customHeight="1" spans="2:11">
      <c r="B10" s="6"/>
      <c r="C10" s="7"/>
      <c r="D10" s="8" t="s">
        <v>61</v>
      </c>
      <c r="E10" s="8"/>
      <c r="F10" s="21"/>
      <c r="G10" s="21"/>
      <c r="H10" s="8" t="s">
        <v>62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63</v>
      </c>
      <c r="E13" s="11" t="s">
        <v>64</v>
      </c>
      <c r="F13" s="12"/>
      <c r="G13" s="19" t="s">
        <v>65</v>
      </c>
      <c r="H13" s="12" t="s">
        <v>66</v>
      </c>
      <c r="I13" s="11" t="s">
        <v>67</v>
      </c>
      <c r="J13" s="12"/>
      <c r="K13" s="19" t="s">
        <v>68</v>
      </c>
    </row>
    <row r="14" ht="18" customHeight="1" spans="2:11">
      <c r="B14" s="13">
        <v>1</v>
      </c>
      <c r="C14" s="14"/>
      <c r="D14" s="15" t="s">
        <v>69</v>
      </c>
      <c r="E14" s="13" t="s">
        <v>70</v>
      </c>
      <c r="F14" s="14"/>
      <c r="G14" s="23">
        <v>0</v>
      </c>
      <c r="H14" s="23"/>
      <c r="I14" s="29"/>
      <c r="J14" s="30"/>
      <c r="K14" s="31" t="s">
        <v>71</v>
      </c>
    </row>
    <row r="15" ht="18" customHeight="1" spans="2:11">
      <c r="B15" s="13">
        <v>2</v>
      </c>
      <c r="C15" s="14"/>
      <c r="D15" s="16"/>
      <c r="E15" s="22" t="s">
        <v>72</v>
      </c>
      <c r="F15" s="22"/>
      <c r="G15" s="23">
        <v>0</v>
      </c>
      <c r="H15" s="23"/>
      <c r="I15" s="29"/>
      <c r="J15" s="30"/>
      <c r="K15" s="31" t="s">
        <v>73</v>
      </c>
    </row>
    <row r="16" ht="18" customHeight="1" spans="2:11">
      <c r="B16" s="13">
        <v>3</v>
      </c>
      <c r="C16" s="14"/>
      <c r="D16" s="16"/>
      <c r="E16" s="13" t="s">
        <v>74</v>
      </c>
      <c r="F16" s="14"/>
      <c r="G16" s="23">
        <v>0</v>
      </c>
      <c r="H16" s="23"/>
      <c r="I16" s="29"/>
      <c r="J16" s="30"/>
      <c r="K16" s="31" t="s">
        <v>75</v>
      </c>
    </row>
    <row r="17" ht="18" customHeight="1" spans="2:11">
      <c r="B17" s="13">
        <v>4</v>
      </c>
      <c r="C17" s="14"/>
      <c r="D17" s="16"/>
      <c r="E17" s="13" t="s">
        <v>76</v>
      </c>
      <c r="F17" s="14"/>
      <c r="G17" s="23">
        <v>0</v>
      </c>
      <c r="H17" s="23"/>
      <c r="I17" s="29"/>
      <c r="J17" s="30"/>
      <c r="K17" s="31" t="s">
        <v>77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78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50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66</v>
      </c>
      <c r="C24" s="19"/>
      <c r="D24" s="19"/>
      <c r="E24" s="19"/>
      <c r="F24" s="19"/>
      <c r="G24" s="19" t="s">
        <v>79</v>
      </c>
      <c r="H24" s="19"/>
      <c r="I24" s="19"/>
      <c r="J24" s="19"/>
      <c r="K24" s="19" t="s">
        <v>80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81</v>
      </c>
      <c r="C27" s="7"/>
      <c r="D27" s="7"/>
      <c r="E27" s="7"/>
      <c r="F27" s="7" t="s">
        <v>82</v>
      </c>
      <c r="G27" s="7" t="s">
        <v>83</v>
      </c>
      <c r="H27" s="7"/>
      <c r="I27" s="7"/>
      <c r="J27" s="7" t="s">
        <v>84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21"/>
      <c r="G8" s="21"/>
      <c r="H8" s="8" t="s">
        <v>58</v>
      </c>
      <c r="I8" s="7"/>
      <c r="J8" s="21"/>
      <c r="K8" s="27"/>
    </row>
    <row r="9" ht="18.75" customHeight="1" spans="2:11">
      <c r="B9" s="6"/>
      <c r="C9" s="7"/>
      <c r="D9" s="8" t="s">
        <v>59</v>
      </c>
      <c r="E9" s="8"/>
      <c r="F9" s="21"/>
      <c r="G9" s="21"/>
      <c r="H9" s="8" t="s">
        <v>60</v>
      </c>
      <c r="I9" s="7"/>
      <c r="J9" s="21"/>
      <c r="K9" s="27"/>
    </row>
    <row r="10" ht="18.75" customHeight="1" spans="2:11">
      <c r="B10" s="6"/>
      <c r="C10" s="7"/>
      <c r="D10" s="8" t="s">
        <v>61</v>
      </c>
      <c r="E10" s="8"/>
      <c r="F10" s="21"/>
      <c r="G10" s="21"/>
      <c r="H10" s="8" t="s">
        <v>62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63</v>
      </c>
      <c r="E13" s="11" t="s">
        <v>64</v>
      </c>
      <c r="F13" s="12"/>
      <c r="G13" s="19" t="s">
        <v>65</v>
      </c>
      <c r="H13" s="12" t="s">
        <v>66</v>
      </c>
      <c r="I13" s="11" t="s">
        <v>67</v>
      </c>
      <c r="J13" s="12"/>
      <c r="K13" s="19" t="s">
        <v>68</v>
      </c>
    </row>
    <row r="14" ht="18" customHeight="1" spans="2:11">
      <c r="B14" s="13">
        <v>1</v>
      </c>
      <c r="C14" s="14"/>
      <c r="D14" s="15" t="s">
        <v>86</v>
      </c>
      <c r="E14" s="22" t="s">
        <v>72</v>
      </c>
      <c r="F14" s="22"/>
      <c r="G14" s="23">
        <v>0</v>
      </c>
      <c r="H14" s="23"/>
      <c r="I14" s="29"/>
      <c r="J14" s="30"/>
      <c r="K14" s="31" t="s">
        <v>87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88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87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89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78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50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66</v>
      </c>
      <c r="C24" s="19"/>
      <c r="D24" s="19"/>
      <c r="E24" s="19"/>
      <c r="F24" s="19"/>
      <c r="G24" s="19" t="s">
        <v>79</v>
      </c>
      <c r="H24" s="19"/>
      <c r="I24" s="19"/>
      <c r="J24" s="19"/>
      <c r="K24" s="19" t="s">
        <v>80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81</v>
      </c>
      <c r="C27" s="7"/>
      <c r="D27" s="7"/>
      <c r="E27" s="7"/>
      <c r="F27" s="7" t="s">
        <v>82</v>
      </c>
      <c r="G27" s="7" t="s">
        <v>83</v>
      </c>
      <c r="H27" s="7"/>
      <c r="I27" s="7"/>
      <c r="J27" s="7" t="s">
        <v>84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2014-04-16T08:52:00Z</dcterms:created>
  <cp:lastPrinted>2017-01-20T02:25:00Z</cp:lastPrinted>
  <dcterms:modified xsi:type="dcterms:W3CDTF">2025-10-20T18:17:09Z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8C4BD57B2D529A52250CF6680F44FFE4_43</vt:lpwstr>
  </property>
  <property fmtid="{D5CDD505-2E9C-101B-9397-08002B2CF9AE}" pid="3" name="KSOProductBuildVer">
    <vt:lpwstr>2052-12.1.23141.23141</vt:lpwstr>
  </property>
</Properties>
</file>