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6980"/>
  </bookViews>
  <sheets>
    <sheet name="员工报销明细" sheetId="3" r:id="rId1"/>
    <sheet name="员工差旅明细" sheetId="2" r:id="rId2"/>
  </sheets>
  <definedNames>
    <definedName name="_xlnm.Print_Area" localSheetId="1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3" l="1"/>
  <c r="E27" i="3"/>
  <c r="C54" i="3"/>
  <c r="C46" i="3"/>
  <c r="C42" i="3"/>
  <c r="C39" i="3"/>
  <c r="C34" i="3"/>
  <c r="C29" i="3"/>
  <c r="C24" i="3"/>
  <c r="C21" i="3"/>
  <c r="C16" i="3"/>
  <c r="C13" i="3"/>
  <c r="C55" i="3"/>
  <c r="H26" i="3"/>
  <c r="E26" i="3"/>
  <c r="E28" i="3"/>
  <c r="E25" i="3"/>
  <c r="E29" i="3"/>
  <c r="E30" i="3"/>
  <c r="J28" i="2"/>
  <c r="I34" i="2"/>
  <c r="I35" i="2"/>
  <c r="I36" i="2"/>
  <c r="H36" i="2"/>
  <c r="J29" i="2"/>
  <c r="F28" i="2"/>
  <c r="H18" i="2"/>
  <c r="B21" i="2"/>
  <c r="I18" i="2"/>
  <c r="G21" i="2"/>
  <c r="K21" i="2"/>
  <c r="G18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30" i="3"/>
  <c r="H31" i="3"/>
  <c r="H32" i="3"/>
  <c r="H33" i="3"/>
  <c r="H34" i="3"/>
  <c r="H25" i="3"/>
  <c r="H28" i="3"/>
  <c r="H2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9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<sst xmlns="http://schemas.openxmlformats.org/spreadsheetml/2006/main" count="119" uniqueCount="98">
  <si>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</si>
  <si>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</si>
  <si>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</si>
  <si>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</si>
  <si>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</si>
  <si>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</si>
  <si>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</si>
  <si>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</si>
  <si>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</si>
  <si>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</si>
  <si>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</si>
  <si>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</si>
  <si>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</si>
  <si>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</si>
  <si>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</si>
  <si>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</si>
  <si>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</si>
  <si>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</si>
  <si>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</si>
  <si>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</si>
  <si>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</si>
  <si>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</si>
  <si>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</si>
  <si>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</si>
  <si>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</si>
  <si>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</si>
  <si>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</si>
  <si>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</si>
  <si>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</si>
  <si>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</si>
  <si>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</si>
  <si>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</si>
  <si>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</si>
  <si>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</si>
  <si>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</si>
  <si>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</si>
  <si>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</si>
  <si>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</si>
  <si>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</si>
  <si>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</si>
  <si>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</si>
  <si>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</si>
  <si>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</si>
  <si>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</si>
  <si>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</si>
  <si>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</si>
  <si>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</si>
  <si>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</si>
  <si>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</si>
  <si>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</si>
  <si>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</si>
  <si>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</si>
  <si>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</si>
  <si>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</si>
  <si>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</si>
  <si>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</si>
  <si>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</si>
  <si>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</si>
  <si>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</si>
  <si>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</si>
  <si>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</si>
  <si>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</si>
  <si>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</si>
  <si>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HMZB-180123-QSK686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</si>
  <si>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</si>
  <si>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</si>
  <si>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</si>
  <si>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</si>
  <si>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</si>
  <si>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</si>
  <si>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</si>
  <si>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</si>
  <si>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</si>
  <si>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</si>
  <si>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</si>
  <si>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U盘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</si>
  <si>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</si>
  <si>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</si>
  <si>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</si>
  <si>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</si>
  <si>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</si>
  <si>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</si>
  <si>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</si>
  <si>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</si>
  <si>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</si>
  <si>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</si>
  <si>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西安</t>
    <rPh sb="0" eb="1">
      <t>xi</t>
    </rPh>
    <rPh sb="1" eb="2">
      <t>an</t>
    </rPh>
    <phoneticPr fontId="12" type="noConversion"/>
  </si>
  <si>
    <t>2018年10月12日-20日</t>
    <rPh sb="4" eb="5">
      <t>nian</t>
    </rPh>
    <rPh sb="7" eb="8">
      <t>yue</t>
    </rPh>
    <rPh sb="10" eb="11">
      <t>ri</t>
    </rPh>
    <rPh sb="14" eb="15">
      <t>ri</t>
    </rPh>
    <phoneticPr fontId="12" type="noConversion"/>
  </si>
  <si>
    <t>10月13日、14日、20日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</si>
  <si>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西安</t>
    <rPh sb="0" eb="1">
      <t>xian</t>
    </rPh>
    <phoneticPr fontId="12" type="noConversion"/>
  </si>
  <si>
    <t>10月12日、15日-19日</t>
    <rPh sb="2" eb="3">
      <t>yue</t>
    </rPh>
    <rPh sb="5" eb="6">
      <t>ri</t>
    </rPh>
    <rPh sb="9" eb="10">
      <t>ri</t>
    </rPh>
    <rPh sb="13" eb="14">
      <t>ri</t>
    </rPh>
    <phoneticPr fontId="12" type="noConversion"/>
  </si>
  <si>
    <t>经理</t>
    <phoneticPr fontId="12" type="noConversion"/>
  </si>
  <si>
    <t>团号：HMZA-190417-QSK182</t>
    <phoneticPr fontId="12" type="noConversion"/>
  </si>
  <si>
    <t>会议日期：4月17日-21日</t>
    <rPh sb="6" eb="7">
      <t>yue</t>
    </rPh>
    <rPh sb="9" eb="10">
      <t>ri</t>
    </rPh>
    <rPh sb="13" eb="14">
      <t>ri</t>
    </rPh>
    <phoneticPr fontId="12" type="noConversion"/>
  </si>
  <si>
    <t>镇纸采购</t>
    <rPh sb="0" eb="1">
      <t>zhen zhi</t>
    </rPh>
    <rPh sb="2" eb="3">
      <t>cai gou</t>
    </rPh>
    <phoneticPr fontId="12" type="noConversion"/>
  </si>
  <si>
    <t>现地采购酒水预估</t>
    <rPh sb="0" eb="1">
      <t>xian</t>
    </rPh>
    <rPh sb="1" eb="2">
      <t>di</t>
    </rPh>
    <rPh sb="2" eb="3">
      <t>cai gou</t>
    </rPh>
    <rPh sb="4" eb="5">
      <t>jiu shui</t>
    </rPh>
    <rPh sb="6" eb="7">
      <t>yu gu</t>
    </rPh>
    <phoneticPr fontId="12" type="noConversion"/>
  </si>
  <si>
    <t>登山物料采购，零食、茶水等</t>
    <rPh sb="0" eb="1">
      <t>deng shan</t>
    </rPh>
    <rPh sb="2" eb="3">
      <t>wu liao</t>
    </rPh>
    <rPh sb="4" eb="5">
      <t>cai gou</t>
    </rPh>
    <rPh sb="7" eb="8">
      <t>ling shi</t>
    </rPh>
    <rPh sb="10" eb="11">
      <t>cha shui</t>
    </rPh>
    <rPh sb="12" eb="13">
      <t>deng</t>
    </rPh>
    <phoneticPr fontId="12" type="noConversion"/>
  </si>
  <si>
    <t>房间欢迎礼品</t>
    <rPh sb="0" eb="1">
      <t>fnag jian</t>
    </rPh>
    <rPh sb="2" eb="3">
      <t>huan ying</t>
    </rPh>
    <rPh sb="4" eb="5">
      <t>li pin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</si>
</sst>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9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workbookViewId="0">
      <selection activeCell="E26" sqref="E26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5" width="10.6640625" bestFit="1" customWidth="1"/>
    <col min="9" max="9" width="24.83203125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79" t="s">
        <v>92</v>
      </c>
      <c r="I4" s="79"/>
      <c r="J4" s="79" t="s">
        <v>93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3" t="s">
        <v>1</v>
      </c>
      <c r="B6" s="68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68" t="s">
        <v>5</v>
      </c>
    </row>
    <row r="7" spans="1:12" ht="21" customHeight="1" x14ac:dyDescent="0.15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15">
      <c r="A8" s="64">
        <v>1</v>
      </c>
      <c r="B8" s="57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73" t="s">
        <v>14</v>
      </c>
    </row>
    <row r="9" spans="1:12" ht="21" customHeight="1" x14ac:dyDescent="0.15">
      <c r="A9" s="64"/>
      <c r="B9" s="57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64"/>
      <c r="B10" s="57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64"/>
      <c r="B11" s="57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64"/>
      <c r="B12" s="57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5">
        <v>2</v>
      </c>
      <c r="B14" s="58" t="s">
        <v>16</v>
      </c>
      <c r="C14" s="70">
        <v>0</v>
      </c>
      <c r="D14" s="65"/>
      <c r="E14" s="70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15">
      <c r="A15" s="66"/>
      <c r="B15" s="59"/>
      <c r="C15" s="71"/>
      <c r="D15" s="66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64">
        <v>3</v>
      </c>
      <c r="B17" s="57" t="s">
        <v>19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15">
      <c r="A18" s="64"/>
      <c r="B18" s="57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4"/>
      <c r="B19" s="57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4"/>
      <c r="B20" s="57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21" customHeight="1" x14ac:dyDescent="0.15">
      <c r="A22" s="64">
        <v>4</v>
      </c>
      <c r="B22" s="57" t="s">
        <v>22</v>
      </c>
      <c r="C22" s="69">
        <v>0</v>
      </c>
      <c r="D22" s="72"/>
      <c r="E22" s="69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1" t="s">
        <v>23</v>
      </c>
    </row>
    <row r="23" spans="1:10" ht="21" customHeight="1" x14ac:dyDescent="0.15">
      <c r="A23" s="64"/>
      <c r="B23" s="57"/>
      <c r="C23" s="69"/>
      <c r="D23" s="72"/>
      <c r="E23" s="69"/>
      <c r="F23" s="37">
        <v>0</v>
      </c>
      <c r="G23" s="37">
        <v>0</v>
      </c>
      <c r="H23" s="37">
        <f t="shared" si="0"/>
        <v>0</v>
      </c>
      <c r="I23" s="45"/>
      <c r="J23" s="82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3"/>
    </row>
    <row r="25" spans="1:10" ht="21" customHeight="1" x14ac:dyDescent="0.15">
      <c r="A25" s="65">
        <v>5</v>
      </c>
      <c r="B25" s="58" t="s">
        <v>25</v>
      </c>
      <c r="C25" s="50">
        <v>400</v>
      </c>
      <c r="D25" s="50">
        <v>40</v>
      </c>
      <c r="E25" s="50">
        <f>C25*D25</f>
        <v>16000</v>
      </c>
      <c r="F25" s="37">
        <v>0</v>
      </c>
      <c r="G25" s="37">
        <v>0</v>
      </c>
      <c r="H25" s="37">
        <f t="shared" si="0"/>
        <v>0</v>
      </c>
      <c r="I25" s="45" t="s">
        <v>94</v>
      </c>
      <c r="J25" s="73" t="s">
        <v>26</v>
      </c>
    </row>
    <row r="26" spans="1:10" ht="21" customHeight="1" x14ac:dyDescent="0.15">
      <c r="A26" s="67"/>
      <c r="B26" s="60"/>
      <c r="C26" s="50">
        <v>3500</v>
      </c>
      <c r="D26" s="50">
        <v>1</v>
      </c>
      <c r="E26" s="50">
        <f t="shared" ref="E26:E28" si="8">C26*D26</f>
        <v>3500</v>
      </c>
      <c r="F26" s="50">
        <v>0</v>
      </c>
      <c r="G26" s="50">
        <v>0</v>
      </c>
      <c r="H26" s="50">
        <f t="shared" ref="H26" si="9">F26+G26</f>
        <v>0</v>
      </c>
      <c r="I26" s="45" t="s">
        <v>96</v>
      </c>
      <c r="J26" s="74"/>
    </row>
    <row r="27" spans="1:10" ht="21" customHeight="1" x14ac:dyDescent="0.15">
      <c r="A27" s="67"/>
      <c r="B27" s="60"/>
      <c r="C27" s="50">
        <v>100</v>
      </c>
      <c r="D27" s="50">
        <v>40</v>
      </c>
      <c r="E27" s="50">
        <f t="shared" si="8"/>
        <v>4000</v>
      </c>
      <c r="F27" s="50">
        <v>0</v>
      </c>
      <c r="G27" s="50">
        <v>0</v>
      </c>
      <c r="H27" s="50">
        <f t="shared" ref="H27" si="10">F27+G27</f>
        <v>0</v>
      </c>
      <c r="I27" s="45" t="s">
        <v>97</v>
      </c>
      <c r="J27" s="74"/>
    </row>
    <row r="28" spans="1:10" ht="21" customHeight="1" x14ac:dyDescent="0.15">
      <c r="A28" s="66"/>
      <c r="B28" s="59"/>
      <c r="C28" s="50">
        <v>5000</v>
      </c>
      <c r="D28" s="50">
        <v>1</v>
      </c>
      <c r="E28" s="50">
        <f t="shared" si="8"/>
        <v>5000</v>
      </c>
      <c r="F28" s="37">
        <v>0</v>
      </c>
      <c r="G28" s="37">
        <v>0</v>
      </c>
      <c r="H28" s="37">
        <f t="shared" ref="H28" si="11">F28+G28</f>
        <v>0</v>
      </c>
      <c r="I28" s="45" t="s">
        <v>95</v>
      </c>
      <c r="J28" s="74"/>
    </row>
    <row r="29" spans="1:10" s="30" customFormat="1" ht="21" customHeight="1" x14ac:dyDescent="0.15">
      <c r="A29" s="38"/>
      <c r="B29" s="39" t="s">
        <v>27</v>
      </c>
      <c r="C29" s="40">
        <f>SUM(C25)</f>
        <v>400</v>
      </c>
      <c r="D29" s="40">
        <f>SUM(D25)</f>
        <v>40</v>
      </c>
      <c r="E29" s="40">
        <f>SUM(E25:E28)</f>
        <v>28500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75"/>
    </row>
    <row r="30" spans="1:10" ht="21" customHeight="1" x14ac:dyDescent="0.15">
      <c r="A30" s="64">
        <v>6</v>
      </c>
      <c r="B30" s="57" t="s">
        <v>28</v>
      </c>
      <c r="C30" s="69">
        <v>300</v>
      </c>
      <c r="D30" s="72">
        <v>5</v>
      </c>
      <c r="E30" s="69">
        <f>C30*D30</f>
        <v>1500</v>
      </c>
      <c r="F30" s="37">
        <v>0</v>
      </c>
      <c r="G30" s="37">
        <v>0</v>
      </c>
      <c r="H30" s="37">
        <f t="shared" si="0"/>
        <v>0</v>
      </c>
      <c r="I30" s="45"/>
      <c r="J30" s="73" t="s">
        <v>29</v>
      </c>
    </row>
    <row r="31" spans="1:10" ht="21" customHeight="1" x14ac:dyDescent="0.15">
      <c r="A31" s="64"/>
      <c r="B31" s="57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ht="21" customHeight="1" x14ac:dyDescent="0.15">
      <c r="A32" s="64"/>
      <c r="B32" s="57"/>
      <c r="C32" s="69"/>
      <c r="D32" s="72"/>
      <c r="E32" s="69"/>
      <c r="F32" s="37">
        <v>0</v>
      </c>
      <c r="G32" s="37">
        <v>0</v>
      </c>
      <c r="H32" s="37">
        <f t="shared" si="0"/>
        <v>0</v>
      </c>
      <c r="I32" s="45"/>
      <c r="J32" s="82"/>
    </row>
    <row r="33" spans="1:10" ht="21" customHeight="1" x14ac:dyDescent="0.15">
      <c r="A33" s="64"/>
      <c r="B33" s="57"/>
      <c r="C33" s="69"/>
      <c r="D33" s="72"/>
      <c r="E33" s="69"/>
      <c r="F33" s="37">
        <v>0</v>
      </c>
      <c r="G33" s="37">
        <v>0</v>
      </c>
      <c r="H33" s="37">
        <f t="shared" si="0"/>
        <v>0</v>
      </c>
      <c r="I33" s="45"/>
      <c r="J33" s="82"/>
    </row>
    <row r="34" spans="1:10" s="30" customFormat="1" ht="21" customHeight="1" x14ac:dyDescent="0.15">
      <c r="A34" s="38"/>
      <c r="B34" s="39" t="s">
        <v>30</v>
      </c>
      <c r="C34" s="40">
        <f>SUM(C30)</f>
        <v>300</v>
      </c>
      <c r="D34" s="40">
        <f t="shared" ref="D34:E34" si="12">SUM(D30)</f>
        <v>5</v>
      </c>
      <c r="E34" s="40">
        <f t="shared" si="12"/>
        <v>1500</v>
      </c>
      <c r="F34" s="40">
        <f>SUM(F30:F33)</f>
        <v>0</v>
      </c>
      <c r="G34" s="40">
        <f t="shared" ref="G34:H34" si="13">SUM(G30:G33)</f>
        <v>0</v>
      </c>
      <c r="H34" s="40">
        <f t="shared" si="13"/>
        <v>0</v>
      </c>
      <c r="I34" s="46"/>
      <c r="J34" s="83"/>
    </row>
    <row r="35" spans="1:10" ht="21" customHeight="1" x14ac:dyDescent="0.15">
      <c r="A35" s="64">
        <v>7</v>
      </c>
      <c r="B35" s="57" t="s">
        <v>31</v>
      </c>
      <c r="C35" s="69">
        <v>0</v>
      </c>
      <c r="D35" s="72"/>
      <c r="E35" s="69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15">
      <c r="A36" s="64"/>
      <c r="B36" s="57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77"/>
    </row>
    <row r="37" spans="1:10" ht="21" customHeight="1" x14ac:dyDescent="0.15">
      <c r="A37" s="64"/>
      <c r="B37" s="57"/>
      <c r="C37" s="69"/>
      <c r="D37" s="72"/>
      <c r="E37" s="69"/>
      <c r="F37" s="37">
        <v>0</v>
      </c>
      <c r="G37" s="37">
        <v>0</v>
      </c>
      <c r="H37" s="37">
        <f t="shared" si="0"/>
        <v>0</v>
      </c>
      <c r="I37" s="45"/>
      <c r="J37" s="77"/>
    </row>
    <row r="38" spans="1:10" ht="21" customHeight="1" x14ac:dyDescent="0.15">
      <c r="A38" s="64"/>
      <c r="B38" s="57"/>
      <c r="C38" s="69"/>
      <c r="D38" s="72"/>
      <c r="E38" s="69"/>
      <c r="F38" s="37">
        <v>0</v>
      </c>
      <c r="G38" s="37">
        <v>0</v>
      </c>
      <c r="H38" s="37">
        <f t="shared" si="0"/>
        <v>0</v>
      </c>
      <c r="I38" s="45"/>
      <c r="J38" s="77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4">SUM(D35)</f>
        <v>0</v>
      </c>
      <c r="E39" s="40">
        <f t="shared" si="14"/>
        <v>0</v>
      </c>
      <c r="F39" s="40">
        <f>SUM(F35:F38)</f>
        <v>0</v>
      </c>
      <c r="G39" s="40">
        <f t="shared" ref="G39:H39" si="15">SUM(G35:G38)</f>
        <v>0</v>
      </c>
      <c r="H39" s="40">
        <f t="shared" si="15"/>
        <v>0</v>
      </c>
      <c r="I39" s="46"/>
      <c r="J39" s="78"/>
    </row>
    <row r="40" spans="1:10" ht="21" customHeight="1" x14ac:dyDescent="0.15">
      <c r="A40" s="64">
        <v>8</v>
      </c>
      <c r="B40" s="57" t="s">
        <v>33</v>
      </c>
      <c r="C40" s="69">
        <v>0</v>
      </c>
      <c r="D40" s="72"/>
      <c r="E40" s="69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81" t="s">
        <v>34</v>
      </c>
    </row>
    <row r="41" spans="1:10" ht="21" customHeight="1" x14ac:dyDescent="0.15">
      <c r="A41" s="64"/>
      <c r="B41" s="57"/>
      <c r="C41" s="69"/>
      <c r="D41" s="72"/>
      <c r="E41" s="69"/>
      <c r="F41" s="37">
        <v>0</v>
      </c>
      <c r="G41" s="37">
        <v>0</v>
      </c>
      <c r="H41" s="37">
        <f t="shared" si="0"/>
        <v>0</v>
      </c>
      <c r="I41" s="45"/>
      <c r="J41" s="82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6">SUM(D40)</f>
        <v>0</v>
      </c>
      <c r="E42" s="40">
        <f t="shared" si="16"/>
        <v>0</v>
      </c>
      <c r="F42" s="40">
        <f>SUM(F40:F41)</f>
        <v>0</v>
      </c>
      <c r="G42" s="40">
        <f t="shared" ref="G42:H42" si="17">SUM(G40:G41)</f>
        <v>0</v>
      </c>
      <c r="H42" s="40">
        <f t="shared" si="17"/>
        <v>0</v>
      </c>
      <c r="I42" s="46"/>
      <c r="J42" s="83"/>
    </row>
    <row r="43" spans="1:10" ht="21" customHeight="1" x14ac:dyDescent="0.15">
      <c r="A43" s="64">
        <v>9</v>
      </c>
      <c r="B43" s="57" t="s">
        <v>36</v>
      </c>
      <c r="C43" s="69">
        <v>0</v>
      </c>
      <c r="D43" s="72"/>
      <c r="E43" s="69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73" t="s">
        <v>37</v>
      </c>
    </row>
    <row r="44" spans="1:10" ht="21" customHeight="1" x14ac:dyDescent="0.15">
      <c r="A44" s="64"/>
      <c r="B44" s="57"/>
      <c r="C44" s="69"/>
      <c r="D44" s="72"/>
      <c r="E44" s="69"/>
      <c r="F44" s="37">
        <v>0</v>
      </c>
      <c r="G44" s="37">
        <v>0</v>
      </c>
      <c r="H44" s="37">
        <f t="shared" si="0"/>
        <v>0</v>
      </c>
      <c r="I44" s="45"/>
      <c r="J44" s="74"/>
    </row>
    <row r="45" spans="1:10" ht="21" customHeight="1" x14ac:dyDescent="0.15">
      <c r="A45" s="64"/>
      <c r="B45" s="57"/>
      <c r="C45" s="69"/>
      <c r="D45" s="72"/>
      <c r="E45" s="69"/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8">SUM(D43)</f>
        <v>0</v>
      </c>
      <c r="E46" s="40">
        <f t="shared" si="18"/>
        <v>0</v>
      </c>
      <c r="F46" s="40">
        <f>SUM(F43:F45)</f>
        <v>0</v>
      </c>
      <c r="G46" s="40">
        <f t="shared" ref="G46:H46" si="19">SUM(G43:G45)</f>
        <v>0</v>
      </c>
      <c r="H46" s="40">
        <f t="shared" si="19"/>
        <v>0</v>
      </c>
      <c r="I46" s="46"/>
      <c r="J46" s="75"/>
    </row>
    <row r="47" spans="1:10" ht="21" customHeight="1" x14ac:dyDescent="0.15">
      <c r="A47" s="65">
        <v>10</v>
      </c>
      <c r="B47" s="57" t="s">
        <v>39</v>
      </c>
      <c r="C47" s="69">
        <v>0</v>
      </c>
      <c r="D47" s="72"/>
      <c r="E47" s="69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76"/>
    </row>
    <row r="48" spans="1:10" ht="21" customHeight="1" x14ac:dyDescent="0.15">
      <c r="A48" s="67"/>
      <c r="B48" s="57"/>
      <c r="C48" s="69"/>
      <c r="D48" s="72"/>
      <c r="E48" s="69"/>
      <c r="F48" s="37">
        <v>0</v>
      </c>
      <c r="G48" s="37">
        <v>0</v>
      </c>
      <c r="H48" s="37">
        <f t="shared" ref="H48:H53" si="20">F48+G48</f>
        <v>0</v>
      </c>
      <c r="I48" s="45"/>
      <c r="J48" s="77"/>
    </row>
    <row r="49" spans="1:10" ht="21" customHeight="1" x14ac:dyDescent="0.15">
      <c r="A49" s="67"/>
      <c r="B49" s="57"/>
      <c r="C49" s="69"/>
      <c r="D49" s="72"/>
      <c r="E49" s="69"/>
      <c r="F49" s="37">
        <v>0</v>
      </c>
      <c r="G49" s="37">
        <v>0</v>
      </c>
      <c r="H49" s="37">
        <f t="shared" si="20"/>
        <v>0</v>
      </c>
      <c r="I49" s="45"/>
      <c r="J49" s="77"/>
    </row>
    <row r="50" spans="1:10" ht="21" customHeight="1" x14ac:dyDescent="0.15">
      <c r="A50" s="67"/>
      <c r="B50" s="57"/>
      <c r="C50" s="69"/>
      <c r="D50" s="72"/>
      <c r="E50" s="69"/>
      <c r="F50" s="37">
        <v>0</v>
      </c>
      <c r="G50" s="37">
        <v>0</v>
      </c>
      <c r="H50" s="37">
        <f t="shared" si="20"/>
        <v>0</v>
      </c>
      <c r="I50" s="45"/>
      <c r="J50" s="77"/>
    </row>
    <row r="51" spans="1:10" ht="21" customHeight="1" x14ac:dyDescent="0.15">
      <c r="A51" s="67"/>
      <c r="B51" s="57"/>
      <c r="C51" s="69"/>
      <c r="D51" s="72"/>
      <c r="E51" s="69"/>
      <c r="F51" s="37">
        <v>0</v>
      </c>
      <c r="G51" s="37">
        <v>0</v>
      </c>
      <c r="H51" s="37">
        <f t="shared" si="20"/>
        <v>0</v>
      </c>
      <c r="I51" s="45"/>
      <c r="J51" s="77"/>
    </row>
    <row r="52" spans="1:10" ht="21" customHeight="1" x14ac:dyDescent="0.15">
      <c r="A52" s="67"/>
      <c r="B52" s="57"/>
      <c r="C52" s="69"/>
      <c r="D52" s="72"/>
      <c r="E52" s="69"/>
      <c r="F52" s="37">
        <v>0</v>
      </c>
      <c r="G52" s="37">
        <v>0</v>
      </c>
      <c r="H52" s="37">
        <f t="shared" si="20"/>
        <v>0</v>
      </c>
      <c r="I52" s="45"/>
      <c r="J52" s="77"/>
    </row>
    <row r="53" spans="1:10" ht="21" customHeight="1" x14ac:dyDescent="0.15">
      <c r="A53" s="66"/>
      <c r="B53" s="57"/>
      <c r="C53" s="69"/>
      <c r="D53" s="72"/>
      <c r="E53" s="69"/>
      <c r="F53" s="37">
        <v>0</v>
      </c>
      <c r="G53" s="37">
        <v>0</v>
      </c>
      <c r="H53" s="37">
        <f t="shared" si="20"/>
        <v>0</v>
      </c>
      <c r="I53" s="45"/>
      <c r="J53" s="77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21">SUM(D47)</f>
        <v>0</v>
      </c>
      <c r="E54" s="40">
        <f t="shared" si="21"/>
        <v>0</v>
      </c>
      <c r="F54" s="40">
        <f>SUM(F47:F53)</f>
        <v>0</v>
      </c>
      <c r="G54" s="40">
        <f t="shared" ref="G54:H54" si="22">SUM(G47:G53)</f>
        <v>0</v>
      </c>
      <c r="H54" s="40">
        <f t="shared" si="22"/>
        <v>0</v>
      </c>
      <c r="I54" s="46"/>
      <c r="J54" s="78"/>
    </row>
    <row r="55" spans="1:10" ht="21" customHeight="1" x14ac:dyDescent="0.15">
      <c r="A55" s="38"/>
      <c r="B55" s="39" t="s">
        <v>41</v>
      </c>
      <c r="C55" s="40">
        <f t="shared" ref="C55:H55" si="23">SUM(C54,C46,C42,C39,C34,C29,C24,C21,C16,C13)</f>
        <v>700</v>
      </c>
      <c r="D55" s="40">
        <f t="shared" si="23"/>
        <v>45</v>
      </c>
      <c r="E55" s="40">
        <f t="shared" si="23"/>
        <v>30000</v>
      </c>
      <c r="F55" s="40">
        <f t="shared" si="23"/>
        <v>0</v>
      </c>
      <c r="G55" s="40">
        <f t="shared" si="23"/>
        <v>0</v>
      </c>
      <c r="H55" s="40">
        <f t="shared" si="23"/>
        <v>0</v>
      </c>
      <c r="I55" s="46"/>
      <c r="J55" s="47"/>
    </row>
    <row r="59" spans="1:10" ht="21" customHeight="1" x14ac:dyDescent="0.15">
      <c r="A59" s="54" t="s">
        <v>42</v>
      </c>
      <c r="B59" s="55"/>
      <c r="C59" s="56" t="s">
        <v>43</v>
      </c>
      <c r="D59" s="56"/>
      <c r="E59" s="56" t="s">
        <v>44</v>
      </c>
      <c r="F59" s="56"/>
      <c r="G59" s="56" t="s">
        <v>45</v>
      </c>
      <c r="H59" s="56"/>
      <c r="I59" s="48" t="s">
        <v>46</v>
      </c>
    </row>
    <row r="60" spans="1:10" ht="21" customHeight="1" x14ac:dyDescent="0.15">
      <c r="A60" s="61">
        <f>E55</f>
        <v>30000</v>
      </c>
      <c r="B60" s="62"/>
      <c r="C60" s="62">
        <f>H55</f>
        <v>0</v>
      </c>
      <c r="D60" s="62"/>
      <c r="E60" s="62">
        <f>F55</f>
        <v>0</v>
      </c>
      <c r="F60" s="62"/>
      <c r="G60" s="62">
        <f>G55</f>
        <v>0</v>
      </c>
      <c r="H60" s="62"/>
      <c r="I60" s="49">
        <f>A60-C60</f>
        <v>30000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3">
    <mergeCell ref="J43:J46"/>
    <mergeCell ref="J47:J54"/>
    <mergeCell ref="H4:I5"/>
    <mergeCell ref="J22:J24"/>
    <mergeCell ref="J25:J29"/>
    <mergeCell ref="J30:J34"/>
    <mergeCell ref="J35:J39"/>
    <mergeCell ref="J40:J42"/>
    <mergeCell ref="J4:J5"/>
    <mergeCell ref="J6:J7"/>
    <mergeCell ref="J8:J13"/>
    <mergeCell ref="J14:J16"/>
    <mergeCell ref="J17:J21"/>
    <mergeCell ref="D35:D38"/>
    <mergeCell ref="D40:D41"/>
    <mergeCell ref="D43:D45"/>
    <mergeCell ref="D47:D53"/>
    <mergeCell ref="E8:E12"/>
    <mergeCell ref="E14:E15"/>
    <mergeCell ref="E17:E20"/>
    <mergeCell ref="E22:E23"/>
    <mergeCell ref="E30:E33"/>
    <mergeCell ref="E35:E38"/>
    <mergeCell ref="E40:E41"/>
    <mergeCell ref="E43:E45"/>
    <mergeCell ref="E47:E53"/>
    <mergeCell ref="D8:D12"/>
    <mergeCell ref="D14:D15"/>
    <mergeCell ref="D17:D20"/>
    <mergeCell ref="D22:D23"/>
    <mergeCell ref="D30:D33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view="pageBreakPreview" topLeftCell="A8" zoomScaleSheetLayoutView="100" workbookViewId="0">
      <selection activeCell="T17" sqref="T17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1" t="s">
        <v>51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4" t="s">
        <v>53</v>
      </c>
      <c r="G5" s="84"/>
      <c r="H5" s="5" t="s">
        <v>54</v>
      </c>
      <c r="I5" s="4"/>
      <c r="J5" s="84" t="s">
        <v>91</v>
      </c>
      <c r="K5" s="85"/>
    </row>
    <row r="6" spans="2:11" ht="20" customHeight="1" x14ac:dyDescent="0.15">
      <c r="B6" s="6"/>
      <c r="C6" s="7"/>
      <c r="D6" s="8" t="s">
        <v>55</v>
      </c>
      <c r="E6" s="8"/>
      <c r="F6" s="86" t="s">
        <v>56</v>
      </c>
      <c r="G6" s="86"/>
      <c r="H6" s="8" t="s">
        <v>57</v>
      </c>
      <c r="I6" s="7"/>
      <c r="J6" s="86" t="s">
        <v>58</v>
      </c>
      <c r="K6" s="87"/>
    </row>
    <row r="7" spans="2:11" ht="20" customHeight="1" x14ac:dyDescent="0.15">
      <c r="B7" s="6"/>
      <c r="C7" s="7"/>
      <c r="D7" s="8" t="s">
        <v>59</v>
      </c>
      <c r="E7" s="8"/>
      <c r="F7" s="86" t="s">
        <v>60</v>
      </c>
      <c r="G7" s="86"/>
      <c r="H7" s="8" t="s">
        <v>61</v>
      </c>
      <c r="I7" s="22"/>
      <c r="J7" s="88">
        <v>43137</v>
      </c>
      <c r="K7" s="87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62</v>
      </c>
      <c r="I8" s="23"/>
      <c r="J8" s="89" t="s">
        <v>63</v>
      </c>
      <c r="K8" s="90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1" t="s">
        <v>1</v>
      </c>
      <c r="C10" s="92"/>
      <c r="D10" s="14" t="s">
        <v>64</v>
      </c>
      <c r="E10" s="93" t="s">
        <v>65</v>
      </c>
      <c r="F10" s="94"/>
      <c r="G10" s="16" t="s">
        <v>66</v>
      </c>
      <c r="H10" s="15" t="s">
        <v>67</v>
      </c>
      <c r="I10" s="93" t="s">
        <v>68</v>
      </c>
      <c r="J10" s="94"/>
      <c r="K10" s="16" t="s">
        <v>69</v>
      </c>
    </row>
    <row r="11" spans="2:11" ht="20" customHeight="1" x14ac:dyDescent="0.15">
      <c r="B11" s="95">
        <v>1</v>
      </c>
      <c r="C11" s="96"/>
      <c r="D11" s="99" t="s">
        <v>70</v>
      </c>
      <c r="E11" s="95" t="s">
        <v>71</v>
      </c>
      <c r="F11" s="96"/>
      <c r="G11" s="17"/>
      <c r="H11" s="17"/>
      <c r="I11" s="97"/>
      <c r="J11" s="98"/>
      <c r="K11" s="24"/>
    </row>
    <row r="12" spans="2:11" ht="20" customHeight="1" x14ac:dyDescent="0.15">
      <c r="B12" s="95">
        <v>2</v>
      </c>
      <c r="C12" s="96"/>
      <c r="D12" s="100"/>
      <c r="E12" s="101" t="s">
        <v>72</v>
      </c>
      <c r="F12" s="101"/>
      <c r="G12" s="17"/>
      <c r="H12" s="17"/>
      <c r="I12" s="97"/>
      <c r="J12" s="98"/>
      <c r="K12" s="24"/>
    </row>
    <row r="13" spans="2:11" ht="20" customHeight="1" x14ac:dyDescent="0.15">
      <c r="B13" s="95">
        <v>3</v>
      </c>
      <c r="C13" s="96"/>
      <c r="D13" s="100"/>
      <c r="E13" s="95" t="s">
        <v>73</v>
      </c>
      <c r="F13" s="96"/>
      <c r="G13" s="17"/>
      <c r="H13" s="17"/>
      <c r="I13" s="97"/>
      <c r="J13" s="98"/>
      <c r="K13" s="24"/>
    </row>
    <row r="14" spans="2:11" ht="20" customHeight="1" x14ac:dyDescent="0.15">
      <c r="B14" s="95">
        <v>4</v>
      </c>
      <c r="C14" s="96"/>
      <c r="D14" s="100"/>
      <c r="E14" s="95" t="s">
        <v>74</v>
      </c>
      <c r="F14" s="96"/>
      <c r="G14" s="17"/>
      <c r="H14" s="17"/>
      <c r="I14" s="97"/>
      <c r="J14" s="98"/>
      <c r="K14" s="24"/>
    </row>
    <row r="15" spans="2:11" ht="20" customHeight="1" x14ac:dyDescent="0.15">
      <c r="B15" s="95">
        <v>5</v>
      </c>
      <c r="C15" s="96"/>
      <c r="D15" s="99" t="s">
        <v>39</v>
      </c>
      <c r="E15" s="101" t="s">
        <v>75</v>
      </c>
      <c r="F15" s="101"/>
      <c r="G15" s="17"/>
      <c r="H15" s="17"/>
      <c r="I15" s="97"/>
      <c r="J15" s="98"/>
      <c r="K15" s="24"/>
    </row>
    <row r="16" spans="2:11" ht="20" customHeight="1" x14ac:dyDescent="0.15">
      <c r="B16" s="95">
        <v>6</v>
      </c>
      <c r="C16" s="96"/>
      <c r="D16" s="100"/>
      <c r="E16" s="101"/>
      <c r="F16" s="101"/>
      <c r="G16" s="17"/>
      <c r="H16" s="17"/>
      <c r="I16" s="97"/>
      <c r="J16" s="98"/>
      <c r="K16" s="24"/>
    </row>
    <row r="17" spans="1:11" ht="20" customHeight="1" x14ac:dyDescent="0.15">
      <c r="B17" s="95">
        <v>7</v>
      </c>
      <c r="C17" s="96"/>
      <c r="D17" s="105"/>
      <c r="E17" s="101"/>
      <c r="F17" s="101"/>
      <c r="G17" s="17"/>
      <c r="H17" s="17"/>
      <c r="I17" s="97"/>
      <c r="J17" s="98"/>
      <c r="K17" s="24"/>
    </row>
    <row r="18" spans="1:11" ht="20" customHeight="1" x14ac:dyDescent="0.15">
      <c r="B18" s="93" t="s">
        <v>41</v>
      </c>
      <c r="C18" s="102"/>
      <c r="D18" s="102"/>
      <c r="E18" s="102"/>
      <c r="F18" s="94"/>
      <c r="G18" s="18">
        <f>SUM(G11:G17)</f>
        <v>0</v>
      </c>
      <c r="H18" s="18">
        <f>SUM(H11:H17)</f>
        <v>0</v>
      </c>
      <c r="I18" s="103">
        <f>SUM(I11:J17)</f>
        <v>0</v>
      </c>
      <c r="J18" s="104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6" t="s">
        <v>67</v>
      </c>
      <c r="C20" s="106"/>
      <c r="D20" s="106"/>
      <c r="E20" s="106"/>
      <c r="F20" s="106"/>
      <c r="G20" s="106" t="s">
        <v>76</v>
      </c>
      <c r="H20" s="106"/>
      <c r="I20" s="106"/>
      <c r="J20" s="106"/>
      <c r="K20" s="16" t="s">
        <v>77</v>
      </c>
    </row>
    <row r="21" spans="1:11" ht="20" customHeight="1" x14ac:dyDescent="0.15">
      <c r="B21" s="107">
        <f>H18</f>
        <v>0</v>
      </c>
      <c r="C21" s="107"/>
      <c r="D21" s="107"/>
      <c r="E21" s="107"/>
      <c r="F21" s="107"/>
      <c r="G21" s="107">
        <f>I18</f>
        <v>0</v>
      </c>
      <c r="H21" s="107"/>
      <c r="I21" s="107"/>
      <c r="J21" s="107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78</v>
      </c>
      <c r="C23" s="13"/>
      <c r="D23" s="13" t="s">
        <v>79</v>
      </c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" x14ac:dyDescent="0.15">
      <c r="A26" s="51" t="s">
        <v>81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 x14ac:dyDescent="0.15">
      <c r="B28" s="3"/>
      <c r="C28" s="4"/>
      <c r="D28" s="5" t="s">
        <v>52</v>
      </c>
      <c r="E28" s="5"/>
      <c r="F28" s="84" t="str">
        <f>F5</f>
        <v>郭燕雷</v>
      </c>
      <c r="G28" s="84"/>
      <c r="H28" s="5" t="s">
        <v>54</v>
      </c>
      <c r="I28" s="4"/>
      <c r="J28" s="84" t="str">
        <f>J5</f>
        <v>经理</v>
      </c>
      <c r="K28" s="85"/>
    </row>
    <row r="29" spans="1:11" ht="20" customHeight="1" x14ac:dyDescent="0.15">
      <c r="B29" s="6"/>
      <c r="C29" s="7"/>
      <c r="D29" s="8" t="s">
        <v>55</v>
      </c>
      <c r="E29" s="8"/>
      <c r="F29" s="86" t="s">
        <v>86</v>
      </c>
      <c r="G29" s="86"/>
      <c r="H29" s="8" t="s">
        <v>57</v>
      </c>
      <c r="I29" s="7"/>
      <c r="J29" s="86" t="str">
        <f>J6</f>
        <v>企划部</v>
      </c>
      <c r="K29" s="87"/>
    </row>
    <row r="30" spans="1:11" ht="20" customHeight="1" x14ac:dyDescent="0.15">
      <c r="B30" s="6"/>
      <c r="C30" s="7"/>
      <c r="D30" s="8" t="s">
        <v>59</v>
      </c>
      <c r="E30" s="8"/>
      <c r="F30" s="86" t="s">
        <v>87</v>
      </c>
      <c r="G30" s="86"/>
      <c r="H30" s="8" t="s">
        <v>61</v>
      </c>
      <c r="I30" s="22"/>
      <c r="J30" s="88">
        <v>43424</v>
      </c>
      <c r="K30" s="87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62</v>
      </c>
      <c r="I31" s="23"/>
      <c r="J31" s="89"/>
      <c r="K31" s="90"/>
    </row>
    <row r="32" spans="1:11" ht="20" customHeight="1" x14ac:dyDescent="0.15"/>
    <row r="33" spans="2:11" ht="20" customHeight="1" x14ac:dyDescent="0.15">
      <c r="B33" s="101"/>
      <c r="C33" s="101"/>
      <c r="D33" s="19" t="s">
        <v>82</v>
      </c>
      <c r="E33" s="101" t="s">
        <v>83</v>
      </c>
      <c r="F33" s="101"/>
      <c r="G33" s="17" t="s">
        <v>84</v>
      </c>
      <c r="H33" s="17" t="s">
        <v>85</v>
      </c>
      <c r="I33" s="108" t="s">
        <v>41</v>
      </c>
      <c r="J33" s="108"/>
      <c r="K33" s="28" t="s">
        <v>69</v>
      </c>
    </row>
    <row r="34" spans="2:11" ht="20" customHeight="1" x14ac:dyDescent="0.15">
      <c r="B34" s="101">
        <v>1</v>
      </c>
      <c r="C34" s="101"/>
      <c r="D34" s="20" t="s">
        <v>86</v>
      </c>
      <c r="E34" s="101" t="s">
        <v>88</v>
      </c>
      <c r="F34" s="101"/>
      <c r="G34" s="17">
        <v>200</v>
      </c>
      <c r="H34" s="17">
        <v>3</v>
      </c>
      <c r="I34" s="97">
        <f>G34*H34</f>
        <v>600</v>
      </c>
      <c r="J34" s="98"/>
      <c r="K34" s="29"/>
    </row>
    <row r="35" spans="2:11" ht="20" customHeight="1" x14ac:dyDescent="0.15">
      <c r="B35" s="101">
        <v>2</v>
      </c>
      <c r="C35" s="101"/>
      <c r="D35" s="20" t="s">
        <v>89</v>
      </c>
      <c r="E35" s="101" t="s">
        <v>90</v>
      </c>
      <c r="F35" s="101"/>
      <c r="G35" s="17">
        <v>100</v>
      </c>
      <c r="H35" s="17">
        <v>6</v>
      </c>
      <c r="I35" s="97">
        <f>G35*H35</f>
        <v>600</v>
      </c>
      <c r="J35" s="98"/>
      <c r="K35" s="29"/>
    </row>
    <row r="36" spans="2:11" ht="20" customHeight="1" x14ac:dyDescent="0.15">
      <c r="B36" s="93" t="s">
        <v>41</v>
      </c>
      <c r="C36" s="102"/>
      <c r="D36" s="102"/>
      <c r="E36" s="102"/>
      <c r="F36" s="94"/>
      <c r="G36" s="18"/>
      <c r="H36" s="18">
        <f>SUM(H19:H35)</f>
        <v>9</v>
      </c>
      <c r="I36" s="103">
        <f>SUM(I34:J35)</f>
        <v>1200</v>
      </c>
      <c r="J36" s="104"/>
      <c r="K36" s="25"/>
    </row>
    <row r="37" spans="2:11" ht="20" customHeight="1" x14ac:dyDescent="0.15">
      <c r="B37" s="13" t="s">
        <v>78</v>
      </c>
      <c r="C37" s="13"/>
      <c r="D37" s="13"/>
      <c r="E37" s="13"/>
      <c r="F37" s="13" t="s">
        <v>48</v>
      </c>
      <c r="G37" s="13" t="s">
        <v>80</v>
      </c>
      <c r="H37" s="13"/>
      <c r="I37" s="13"/>
      <c r="J37" s="13" t="s">
        <v>50</v>
      </c>
      <c r="K37" s="13"/>
    </row>
  </sheetData>
  <mergeCells count="59">
    <mergeCell ref="B35:C35"/>
    <mergeCell ref="E35:F35"/>
    <mergeCell ref="I35:J35"/>
    <mergeCell ref="B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2019-04-09T05:39:14Z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