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<sst xmlns="http://schemas.openxmlformats.org/spreadsheetml/2006/main" count="85">
  <si>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</si>
  <si>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</si>
  <si>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</si>
  <si>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</si>
  <si>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</si>
  <si>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</si>
  <si>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</si>
  <si>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</si>
  <si>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</si>
  <si>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</si>
  <si>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</si>
  <si>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</si>
  <si>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</si>
  <si>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</si>
  <si>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</si>
  <si>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</si>
  <si>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</si>
  <si>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</si>
  <si>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</si>
  <si>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活动交通费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</si>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</sst>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9"/>
      <color indexed="8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1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22" borderId="21" applyNumberFormat="0" applyAlignment="0" applyProtection="0">
      <alignment vertical="center"/>
    </xf>
    <xf numFmtId="0" fontId="19" fillId="22" borderId="18" applyNumberFormat="0" applyAlignment="0" applyProtection="0">
      <alignment vertical="center"/>
    </xf>
    <xf numFmtId="0" fontId="26" fillId="33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E55" sqref="E55"/>
    </sheetView>
  </sheetViews>
  <sheetFormatPr defaultColWidth="9" defaultRowHeight="21" customHeight="1"/>
  <cols>
    <col min="1" max="1" width="9" style="51"/>
    <col min="2" max="2" width="16.75" customWidth="1"/>
    <col min="3" max="3" width="11.8916666666667" style="52"/>
    <col min="5" max="5" width="13.1083333333333" customWidth="1"/>
    <col min="6" max="6" width="12.25" customWidth="1"/>
    <col min="8" max="8" width="13.5" customWidth="1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5"/>
      <c r="J8" s="86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5"/>
      <c r="J9" s="87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5"/>
      <c r="J10" s="87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5"/>
      <c r="J11" s="87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5"/>
      <c r="J12" s="87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8"/>
      <c r="J13" s="89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71">
        <v>49291.57</v>
      </c>
      <c r="G14" s="63">
        <v>0</v>
      </c>
      <c r="H14" s="63">
        <f t="shared" si="0"/>
        <v>49291.57</v>
      </c>
      <c r="I14" s="85" t="s">
        <v>19</v>
      </c>
      <c r="J14" s="86" t="s">
        <v>20</v>
      </c>
    </row>
    <row r="15" customHeight="1" spans="1:10">
      <c r="A15" s="72"/>
      <c r="B15" s="73"/>
      <c r="C15" s="74"/>
      <c r="D15" s="72"/>
      <c r="E15" s="74"/>
      <c r="F15" s="63">
        <v>0</v>
      </c>
      <c r="G15" s="63">
        <v>0</v>
      </c>
      <c r="H15" s="63">
        <f t="shared" ref="H15" si="3">F15+G15</f>
        <v>0</v>
      </c>
      <c r="I15" s="85"/>
      <c r="J15" s="87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49291.57</v>
      </c>
      <c r="G16" s="67">
        <f>SUM(G14:G15)</f>
        <v>0</v>
      </c>
      <c r="H16" s="67">
        <f>SUM(H14:H15)</f>
        <v>49291.57</v>
      </c>
      <c r="I16" s="88"/>
      <c r="J16" s="89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5"/>
      <c r="J17" s="90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5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5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5"/>
      <c r="J20" s="91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8"/>
      <c r="J21" s="92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5"/>
      <c r="J22" s="90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5"/>
      <c r="J23" s="91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8"/>
      <c r="J24" s="92"/>
    </row>
    <row r="25" customHeight="1" spans="1:10">
      <c r="A25" s="68">
        <v>5</v>
      </c>
      <c r="B25" s="69" t="s">
        <v>28</v>
      </c>
      <c r="C25" s="70">
        <v>0</v>
      </c>
      <c r="D25" s="68">
        <v>0</v>
      </c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5"/>
      <c r="J25" s="86" t="s">
        <v>29</v>
      </c>
    </row>
    <row r="26" customHeight="1" spans="1:10">
      <c r="A26" s="72"/>
      <c r="B26" s="73"/>
      <c r="C26" s="74"/>
      <c r="D26" s="72"/>
      <c r="E26" s="74"/>
      <c r="F26" s="63">
        <v>0</v>
      </c>
      <c r="G26" s="63">
        <v>0</v>
      </c>
      <c r="H26" s="63">
        <f t="shared" ref="H26" si="8">F26+G26</f>
        <v>0</v>
      </c>
      <c r="I26" s="85"/>
      <c r="J26" s="87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8"/>
      <c r="J27" s="89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5"/>
      <c r="J28" s="86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5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5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5"/>
      <c r="J31" s="91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8"/>
      <c r="J32" s="92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5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5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5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5"/>
      <c r="J36" s="94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8"/>
      <c r="J37" s="95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5"/>
      <c r="J38" s="90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5"/>
      <c r="J39" s="91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8"/>
      <c r="J40" s="92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5"/>
      <c r="J41" s="86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5"/>
      <c r="J42" s="87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5"/>
      <c r="J43" s="87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8"/>
      <c r="J44" s="89"/>
    </row>
    <row r="45" customHeight="1" spans="1:10">
      <c r="A45" s="68">
        <v>10</v>
      </c>
      <c r="B45" s="62" t="s">
        <v>42</v>
      </c>
      <c r="C45" s="63">
        <v>0</v>
      </c>
      <c r="D45" s="64">
        <v>1</v>
      </c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5"/>
      <c r="J45" s="93"/>
    </row>
    <row r="46" customHeight="1" spans="1:10">
      <c r="A46" s="75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5"/>
      <c r="J46" s="94"/>
    </row>
    <row r="47" customHeight="1" spans="1:10">
      <c r="A47" s="75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5"/>
      <c r="J47" s="94"/>
    </row>
    <row r="48" customHeight="1" spans="1:10">
      <c r="A48" s="75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5"/>
      <c r="J48" s="94"/>
    </row>
    <row r="49" customHeight="1" spans="1:10">
      <c r="A49" s="75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5"/>
      <c r="J49" s="94"/>
    </row>
    <row r="50" customHeight="1" spans="1:10">
      <c r="A50" s="75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5"/>
      <c r="J50" s="94"/>
    </row>
    <row r="51" customHeight="1" spans="1:10">
      <c r="A51" s="72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5"/>
      <c r="J51" s="94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1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8"/>
      <c r="J52" s="95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1</v>
      </c>
      <c r="E53" s="67">
        <f t="shared" si="22"/>
        <v>0</v>
      </c>
      <c r="F53" s="67">
        <f t="shared" si="22"/>
        <v>49291.57</v>
      </c>
      <c r="G53" s="67">
        <f t="shared" si="22"/>
        <v>0</v>
      </c>
      <c r="H53" s="67">
        <f t="shared" si="22"/>
        <v>49291.57</v>
      </c>
      <c r="I53" s="88"/>
      <c r="J53" s="96"/>
    </row>
    <row r="57" customHeight="1" spans="1:9">
      <c r="A57" s="76" t="s">
        <v>45</v>
      </c>
      <c r="B57" s="77"/>
      <c r="C57" s="78" t="s">
        <v>46</v>
      </c>
      <c r="D57" s="78"/>
      <c r="E57" s="78" t="s">
        <v>47</v>
      </c>
      <c r="F57" s="78"/>
      <c r="G57" s="78" t="s">
        <v>48</v>
      </c>
      <c r="H57" s="78"/>
      <c r="I57" s="97" t="s">
        <v>49</v>
      </c>
    </row>
    <row r="58" customHeight="1" spans="1:9">
      <c r="A58" s="79">
        <f>E53</f>
        <v>0</v>
      </c>
      <c r="B58" s="80"/>
      <c r="C58" s="80">
        <f>H53</f>
        <v>49291.57</v>
      </c>
      <c r="D58" s="80"/>
      <c r="E58" s="80">
        <f>F53</f>
        <v>49291.57</v>
      </c>
      <c r="F58" s="80"/>
      <c r="G58" s="80">
        <f>G53</f>
        <v>0</v>
      </c>
      <c r="H58" s="80"/>
      <c r="I58" s="98">
        <f>A58-C58</f>
        <v>-49291.57</v>
      </c>
    </row>
    <row r="60" customHeight="1" spans="1:9">
      <c r="A60" s="81" t="s">
        <v>50</v>
      </c>
      <c r="B60" s="82"/>
      <c r="C60" s="83" t="s">
        <v>51</v>
      </c>
      <c r="D60" s="81"/>
      <c r="E60" s="81" t="s">
        <v>52</v>
      </c>
      <c r="F60" s="81"/>
      <c r="G60" s="81" t="s">
        <v>53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2017-12-15T06:17:53Z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