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 activeTab="3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上会费!$A$1:$K$14</definedName>
    <definedName name="_xlnm.Print_Area" localSheetId="1">员工差旅明细1!$A$1:$K$35</definedName>
  </definedNames>
  <calcPr calcId="144525"/>
</workbook>
</file>

<file path=xl/sharedStrings.xml><?xml version="1.0" encoding="utf-8"?>
<sst xmlns="http://schemas.openxmlformats.org/spreadsheetml/2006/main" count="205" uniqueCount="159">
  <si>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</si>
  <si>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</si>
  <si>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</si>
  <si>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</si>
  <si>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</si>
  <si>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</si>
  <si>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</si>
  <si>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</si>
  <si>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</si>
  <si>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</si>
  <si>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</si>
  <si>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</si>
  <si>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</si>
  <si>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</si>
  <si>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</si>
  <si>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</si>
  <si>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</si>
  <si>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</si>
  <si>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</si>
  <si>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</si>
  <si>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</si>
  <si>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</si>
  <si>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</si>
  <si>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</si>
  <si>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</si>
  <si>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客户足浴</t>
  </si>
  <si>
    <t>需提供刷卡联、菜单（小票）</t>
  </si>
  <si>
    <t>活动餐费合计</t>
  </si>
  <si>
    <t>现地采买费用</t>
  </si>
  <si>
    <t>激光笔</t>
  </si>
  <si>
    <t>尽量提供可用的原始发票，发票项目不可用的，且开票需要加收税点的可以不提供原始发票。网上交易均需提供交易截图。</t>
  </si>
  <si>
    <t>一次性手套</t>
  </si>
  <si>
    <t>彩纸</t>
  </si>
  <si>
    <t>得宝抽纸</t>
  </si>
  <si>
    <t>消毒湿巾</t>
  </si>
  <si>
    <t>黑色马克笔</t>
  </si>
  <si>
    <t>血压仪</t>
  </si>
  <si>
    <t>垫板</t>
  </si>
  <si>
    <t>电极片</t>
  </si>
  <si>
    <t>无痕点胶</t>
  </si>
  <si>
    <t>胶带</t>
  </si>
  <si>
    <t>手持小风扇</t>
  </si>
  <si>
    <t>圆凳</t>
  </si>
  <si>
    <t>木质架子</t>
  </si>
  <si>
    <t>定制飞盘</t>
  </si>
  <si>
    <t>荧光刻章</t>
  </si>
  <si>
    <t>发光辫子</t>
  </si>
  <si>
    <t>拍手道具</t>
  </si>
  <si>
    <t>发光头饰</t>
  </si>
  <si>
    <t>千纸鹤</t>
  </si>
  <si>
    <t>桌布</t>
  </si>
  <si>
    <t>动感单车</t>
  </si>
  <si>
    <t>十秒挑战计时器</t>
  </si>
  <si>
    <t>定制方章</t>
  </si>
  <si>
    <t>定制圆章</t>
  </si>
  <si>
    <t>相纸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</si>
  <si>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</si>
  <si>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</si>
  <si>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</si>
  <si>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</si>
  <si>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</si>
  <si>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制作费用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</si>
  <si>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</si>
  <si>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</si>
  <si>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</si>
  <si>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</si>
  <si>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</si>
  <si>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</si>
  <si>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</si>
  <si>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</si>
  <si>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顺丰运费</t>
  </si>
  <si>
    <t>流量卡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</si>
  <si>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</si>
  <si>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</si>
  <si>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</si>
  <si>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</si>
  <si>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</si>
  <si>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</si>
  <si>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</si>
  <si>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</si>
  <si>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</si>
  <si>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</si>
  <si>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</si>
  <si>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</si>
  <si>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</si>
  <si>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</si>
  <si>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</si>
  <si>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</si>
  <si>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</si>
  <si>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</si>
  <si>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</si>
  <si>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</si>
  <si>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</si>
  <si>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2023.5.7</t>
  </si>
  <si>
    <t>团号:</t>
  </si>
  <si>
    <t>HMZA-230415-BLL686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</si>
  <si>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</si>
  <si>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</si>
  <si>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</si>
  <si>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</si>
  <si>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</si>
  <si>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</si>
  <si>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</si>
  <si>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打车费</t>
  </si>
  <si>
    <t>张蓉蓉打车</t>
  </si>
  <si>
    <t>李文博打车</t>
  </si>
  <si>
    <t>巴依老爷</t>
  </si>
  <si>
    <t>紫光园</t>
  </si>
  <si>
    <t>manner咖啡</t>
  </si>
  <si>
    <t>肯德基</t>
  </si>
  <si>
    <t>麦当劳</t>
  </si>
  <si>
    <t>机场咖啡+古田村</t>
  </si>
  <si>
    <t>711+视频公司</t>
  </si>
  <si>
    <t>客户海鲜</t>
  </si>
  <si>
    <t>文通冰室</t>
  </si>
  <si>
    <t>奶茶</t>
  </si>
  <si>
    <t>餐费</t>
  </si>
  <si>
    <t>木桶饭</t>
  </si>
  <si>
    <t>现地采买</t>
  </si>
  <si>
    <t>办公用品</t>
  </si>
  <si>
    <t>充电宝</t>
  </si>
  <si>
    <t>补票金额</t>
  </si>
  <si>
    <t>报销总金额</t>
  </si>
  <si>
    <t>报销人:</t>
  </si>
  <si>
    <t>合规: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</si>
  <si>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</si>
  <si>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</si>
  <si>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</si>
  <si>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</si>
  <si>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</si>
  <si>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</si>
  <si>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</si>
  <si>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</si>
  <si>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</si>
  <si>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</si>
  <si>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</si>
  <si>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</si>
  <si>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</si>
  <si>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</si>
  <si>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</si>
  <si>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</si>
  <si>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</si>
  <si>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</si>
  <si>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</si>
  <si>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</si>
  <si>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</si>
  <si>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</si>
  <si>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</si>
  <si>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</si>
  <si>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【员工上会补助统计单】</t>
  </si>
  <si>
    <t>张蓉蓉</t>
  </si>
  <si>
    <t>宁波</t>
  </si>
  <si>
    <t>2023年4月15-20</t>
  </si>
  <si>
    <t>出差城市</t>
  </si>
  <si>
    <t>出差起止日期</t>
  </si>
  <si>
    <t>每天金额</t>
  </si>
  <si>
    <t>天数</t>
  </si>
  <si>
    <t>4.15-4.16</t>
  </si>
  <si>
    <t>4.17-4.20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</si>
</sst>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0.00_ 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2" borderId="11" xfId="0" applyFont="1" applyFill="1" applyBorder="1" applyAlignment="1">
      <alignment horizontal="left" vertical="center"/>
    </xf>
    <xf numFmtId="58" fontId="2" fillId="2" borderId="11" xfId="0" applyNumberFormat="1" applyFont="1" applyFill="1" applyBorder="1" applyAlignment="1">
      <alignment horizontal="left" vertical="center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0" borderId="0" xfId="50" applyFont="1">
      <alignment vertical="center"/>
    </xf>
    <xf numFmtId="57" fontId="2" fillId="2" borderId="0" xfId="50" applyNumberFormat="1" applyFont="1" applyFill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176" fontId="2" fillId="4" borderId="6" xfId="50" applyNumberFormat="1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7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2" fillId="3" borderId="6" xfId="50" applyFont="1" applyFill="1" applyBorder="1">
      <alignment vertical="center"/>
    </xf>
    <xf numFmtId="179" fontId="2" fillId="0" borderId="0" xfId="50" applyNumberFormat="1" applyFont="1" applyAlignment="1">
      <alignment horizontal="left" vertical="center"/>
    </xf>
    <xf numFmtId="178" fontId="3" fillId="0" borderId="6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5" borderId="6" xfId="0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178" fontId="7" fillId="7" borderId="6" xfId="0" applyNumberFormat="1" applyFont="1" applyFill="1" applyBorder="1" applyAlignment="1">
      <alignment horizontal="center" vertical="center"/>
    </xf>
    <xf numFmtId="178" fontId="7" fillId="8" borderId="6" xfId="0" applyNumberFormat="1" applyFont="1" applyFill="1" applyBorder="1" applyAlignment="1">
      <alignment horizontal="center" vertical="center"/>
    </xf>
    <xf numFmtId="40" fontId="7" fillId="7" borderId="6" xfId="0" applyNumberFormat="1" applyFont="1" applyFill="1" applyBorder="1" applyAlignment="1">
      <alignment horizontal="center" vertical="center"/>
    </xf>
    <xf numFmtId="0" fontId="7" fillId="7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9" borderId="6" xfId="0" applyFont="1" applyFill="1" applyBorder="1" applyAlignment="1">
      <alignment horizontal="center" vertical="center"/>
    </xf>
    <xf numFmtId="0" fontId="8" fillId="9" borderId="6" xfId="0" applyFont="1" applyFill="1" applyBorder="1" applyAlignment="1">
      <alignment horizontal="center" vertical="center"/>
    </xf>
    <xf numFmtId="40" fontId="6" fillId="9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9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8" fillId="7" borderId="7" xfId="0" applyFont="1" applyFill="1" applyBorder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  <xf numFmtId="0" fontId="7" fillId="8" borderId="8" xfId="0" applyFont="1" applyFill="1" applyBorder="1" applyAlignment="1">
      <alignment horizontal="center" vertical="center"/>
    </xf>
    <xf numFmtId="179" fontId="8" fillId="3" borderId="7" xfId="0" applyNumberFormat="1" applyFont="1" applyFill="1" applyBorder="1" applyAlignment="1">
      <alignment horizontal="center" vertical="center"/>
    </xf>
    <xf numFmtId="179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146050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234950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983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9"/>
  <sheetViews>
    <sheetView zoomScale="70" zoomScaleNormal="70" workbookViewId="0">
      <selection activeCell="I20" sqref="I20"/>
    </sheetView>
  </sheetViews>
  <sheetFormatPr defaultColWidth="9" defaultRowHeight="21" customHeight="1"/>
  <cols>
    <col min="1" max="1" width="9" style="82"/>
    <col min="2" max="2" width="16.6666666666667" customWidth="1"/>
    <col min="3" max="3" width="14.1666666666667" style="83" customWidth="1"/>
    <col min="5" max="5" width="13" customWidth="1"/>
    <col min="6" max="6" width="12.8333333333333" customWidth="1"/>
    <col min="7" max="7" width="10.3333333333333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8"/>
      <c r="J2" s="108"/>
      <c r="K2" s="108"/>
      <c r="L2" s="108"/>
    </row>
    <row r="4" customHeight="1" spans="8:10">
      <c r="H4" s="84" t="s">
        <v>1</v>
      </c>
      <c r="I4" s="84"/>
      <c r="J4" s="84" t="s">
        <v>2</v>
      </c>
    </row>
    <row r="5" customHeight="1" spans="8:10">
      <c r="H5" s="85"/>
      <c r="I5" s="85"/>
      <c r="J5" s="85"/>
    </row>
    <row r="6" customHeight="1" spans="1:10">
      <c r="A6" s="86" t="s">
        <v>3</v>
      </c>
      <c r="B6" s="87" t="s">
        <v>4</v>
      </c>
      <c r="C6" s="88" t="s">
        <v>5</v>
      </c>
      <c r="D6" s="88"/>
      <c r="E6" s="88"/>
      <c r="F6" s="89" t="s">
        <v>6</v>
      </c>
      <c r="G6" s="89"/>
      <c r="H6" s="89"/>
      <c r="I6" s="89"/>
      <c r="J6" s="87" t="s">
        <v>7</v>
      </c>
    </row>
    <row r="7" customHeight="1" spans="1:10">
      <c r="A7" s="86"/>
      <c r="B7" s="87"/>
      <c r="C7" s="90" t="s">
        <v>8</v>
      </c>
      <c r="D7" s="91" t="s">
        <v>9</v>
      </c>
      <c r="E7" s="88" t="s">
        <v>10</v>
      </c>
      <c r="F7" s="89" t="s">
        <v>11</v>
      </c>
      <c r="G7" s="89" t="s">
        <v>12</v>
      </c>
      <c r="H7" s="89" t="s">
        <v>13</v>
      </c>
      <c r="I7" s="89" t="s">
        <v>14</v>
      </c>
      <c r="J7" s="87"/>
    </row>
    <row r="8" customHeight="1" spans="1:10">
      <c r="A8" s="92">
        <v>1</v>
      </c>
      <c r="B8" s="93" t="s">
        <v>15</v>
      </c>
      <c r="C8" s="94">
        <v>0</v>
      </c>
      <c r="D8" s="95"/>
      <c r="E8" s="94">
        <f>C8*D8</f>
        <v>0</v>
      </c>
      <c r="F8" s="94">
        <v>0</v>
      </c>
      <c r="G8" s="94">
        <v>0</v>
      </c>
      <c r="H8" s="94">
        <f>F8+G8</f>
        <v>0</v>
      </c>
      <c r="I8" s="109"/>
      <c r="J8" s="110" t="s">
        <v>16</v>
      </c>
    </row>
    <row r="9" customHeight="1" spans="1:10">
      <c r="A9" s="92"/>
      <c r="B9" s="93"/>
      <c r="C9" s="94"/>
      <c r="D9" s="95"/>
      <c r="E9" s="94"/>
      <c r="F9" s="94">
        <v>0</v>
      </c>
      <c r="G9" s="94">
        <v>0</v>
      </c>
      <c r="H9" s="94">
        <f>F9+G9</f>
        <v>0</v>
      </c>
      <c r="I9" s="109"/>
      <c r="J9" s="111"/>
    </row>
    <row r="10" s="81" customFormat="1" customHeight="1" spans="1:10">
      <c r="A10" s="96"/>
      <c r="B10" s="97" t="s">
        <v>17</v>
      </c>
      <c r="C10" s="98">
        <f>SUM(C8)</f>
        <v>0</v>
      </c>
      <c r="D10" s="98">
        <f>SUM(D8)</f>
        <v>0</v>
      </c>
      <c r="E10" s="98">
        <f>SUM(E8)</f>
        <v>0</v>
      </c>
      <c r="F10" s="98">
        <f>SUM(F8:F9)</f>
        <v>0</v>
      </c>
      <c r="G10" s="98">
        <f>SUM(G8:G9)</f>
        <v>0</v>
      </c>
      <c r="H10" s="98">
        <f>SUM(H8:H9)</f>
        <v>0</v>
      </c>
      <c r="I10" s="112"/>
      <c r="J10" s="113"/>
    </row>
    <row r="11" customHeight="1" spans="1:10">
      <c r="A11" s="99">
        <v>2</v>
      </c>
      <c r="B11" s="100" t="s">
        <v>18</v>
      </c>
      <c r="C11" s="101">
        <v>0</v>
      </c>
      <c r="D11" s="99"/>
      <c r="E11" s="101">
        <f>C11*D11</f>
        <v>0</v>
      </c>
      <c r="F11" s="94">
        <v>0</v>
      </c>
      <c r="G11" s="94">
        <v>0</v>
      </c>
      <c r="H11" s="94">
        <f>F11+G11</f>
        <v>0</v>
      </c>
      <c r="I11" s="109"/>
      <c r="J11" s="110" t="s">
        <v>19</v>
      </c>
    </row>
    <row r="12" customHeight="1" spans="1:10">
      <c r="A12" s="102"/>
      <c r="B12" s="103"/>
      <c r="C12" s="104"/>
      <c r="D12" s="102"/>
      <c r="E12" s="104"/>
      <c r="F12" s="94">
        <v>0</v>
      </c>
      <c r="G12" s="94">
        <v>0</v>
      </c>
      <c r="H12" s="94">
        <f t="shared" ref="H12" si="0">F12+G12</f>
        <v>0</v>
      </c>
      <c r="I12" s="109"/>
      <c r="J12" s="111"/>
    </row>
    <row r="13" s="81" customFormat="1" customHeight="1" spans="1:10">
      <c r="A13" s="96"/>
      <c r="B13" s="97" t="s">
        <v>20</v>
      </c>
      <c r="C13" s="98">
        <f>SUM(C11)</f>
        <v>0</v>
      </c>
      <c r="D13" s="98">
        <f>SUM(D11)</f>
        <v>0</v>
      </c>
      <c r="E13" s="98">
        <f>SUM(E11)</f>
        <v>0</v>
      </c>
      <c r="F13" s="98">
        <f>SUM(F11:F12)</f>
        <v>0</v>
      </c>
      <c r="G13" s="98">
        <f>SUM(G11:G12)</f>
        <v>0</v>
      </c>
      <c r="H13" s="98">
        <f>SUM(H11:H12)</f>
        <v>0</v>
      </c>
      <c r="I13" s="112"/>
      <c r="J13" s="113"/>
    </row>
    <row r="14" customHeight="1" spans="1:10">
      <c r="A14" s="92">
        <v>3</v>
      </c>
      <c r="B14" s="93" t="s">
        <v>21</v>
      </c>
      <c r="C14" s="94">
        <v>0</v>
      </c>
      <c r="D14" s="95"/>
      <c r="E14" s="94">
        <f>C14*D14</f>
        <v>0</v>
      </c>
      <c r="F14" s="94">
        <v>0</v>
      </c>
      <c r="G14" s="94">
        <v>0</v>
      </c>
      <c r="H14" s="94">
        <f>F14+G14</f>
        <v>0</v>
      </c>
      <c r="I14" s="109"/>
      <c r="J14" s="114" t="s">
        <v>22</v>
      </c>
    </row>
    <row r="15" customHeight="1" spans="1:10">
      <c r="A15" s="92"/>
      <c r="B15" s="93"/>
      <c r="C15" s="94"/>
      <c r="D15" s="95"/>
      <c r="E15" s="94"/>
      <c r="F15" s="94">
        <v>0</v>
      </c>
      <c r="G15" s="94">
        <v>0</v>
      </c>
      <c r="H15" s="94">
        <f>F15+G15</f>
        <v>0</v>
      </c>
      <c r="I15" s="109"/>
      <c r="J15" s="115"/>
    </row>
    <row r="16" s="81" customFormat="1" customHeight="1" spans="1:10">
      <c r="A16" s="96"/>
      <c r="B16" s="97" t="s">
        <v>23</v>
      </c>
      <c r="C16" s="98">
        <f>SUM(C14)</f>
        <v>0</v>
      </c>
      <c r="D16" s="98">
        <f t="shared" ref="D16:E16" si="1">SUM(D14)</f>
        <v>0</v>
      </c>
      <c r="E16" s="98">
        <f t="shared" si="1"/>
        <v>0</v>
      </c>
      <c r="F16" s="98">
        <f>SUM(F14:F15)</f>
        <v>0</v>
      </c>
      <c r="G16" s="98">
        <f>SUM(G14:G15)</f>
        <v>0</v>
      </c>
      <c r="H16" s="98">
        <f>SUM(H14:H15)</f>
        <v>0</v>
      </c>
      <c r="I16" s="112"/>
      <c r="J16" s="116"/>
    </row>
    <row r="17" customHeight="1" spans="1:10">
      <c r="A17" s="92">
        <v>4</v>
      </c>
      <c r="B17" s="93" t="s">
        <v>24</v>
      </c>
      <c r="C17" s="94">
        <v>0</v>
      </c>
      <c r="D17" s="95"/>
      <c r="E17" s="94">
        <f>C17*D17</f>
        <v>0</v>
      </c>
      <c r="F17" s="94">
        <v>1576.02</v>
      </c>
      <c r="G17" s="94"/>
      <c r="H17" s="94">
        <v>1576.02</v>
      </c>
      <c r="I17" s="109" t="s">
        <v>25</v>
      </c>
      <c r="J17" s="114" t="s">
        <v>26</v>
      </c>
    </row>
    <row r="18" customHeight="1" spans="1:10">
      <c r="A18" s="92"/>
      <c r="B18" s="93"/>
      <c r="C18" s="94"/>
      <c r="D18" s="95"/>
      <c r="E18" s="94"/>
      <c r="F18" s="94"/>
      <c r="G18" s="94"/>
      <c r="H18" s="94"/>
      <c r="I18" s="109"/>
      <c r="J18" s="115"/>
    </row>
    <row r="19" s="81" customFormat="1" customHeight="1" spans="1:10">
      <c r="A19" s="96"/>
      <c r="B19" s="97" t="s">
        <v>27</v>
      </c>
      <c r="C19" s="98">
        <f>SUM(C17)</f>
        <v>0</v>
      </c>
      <c r="D19" s="98">
        <f t="shared" ref="D19:E19" si="2">SUM(D17)</f>
        <v>0</v>
      </c>
      <c r="E19" s="98">
        <f t="shared" si="2"/>
        <v>0</v>
      </c>
      <c r="F19" s="98">
        <f>SUM(F17:F18)</f>
        <v>1576.02</v>
      </c>
      <c r="G19" s="98">
        <f>SUM(G17:G18)</f>
        <v>0</v>
      </c>
      <c r="H19" s="98">
        <f>SUM(H17:H18)</f>
        <v>1576.02</v>
      </c>
      <c r="I19" s="112"/>
      <c r="J19" s="116"/>
    </row>
    <row r="20" ht="22" customHeight="1" spans="1:10">
      <c r="A20" s="99">
        <v>5</v>
      </c>
      <c r="B20" s="100" t="s">
        <v>28</v>
      </c>
      <c r="C20" s="101"/>
      <c r="D20" s="99"/>
      <c r="E20" s="101">
        <f>C20*D20</f>
        <v>0</v>
      </c>
      <c r="F20" s="94">
        <v>113.53</v>
      </c>
      <c r="G20" s="94"/>
      <c r="H20" s="94">
        <v>113.53</v>
      </c>
      <c r="I20" s="109" t="s">
        <v>29</v>
      </c>
      <c r="J20" s="110" t="s">
        <v>30</v>
      </c>
    </row>
    <row r="21" ht="22" customHeight="1" spans="1:10">
      <c r="A21" s="105"/>
      <c r="B21" s="106"/>
      <c r="C21" s="107"/>
      <c r="D21" s="105"/>
      <c r="E21" s="107"/>
      <c r="F21" s="94">
        <v>74.33</v>
      </c>
      <c r="G21" s="94"/>
      <c r="H21" s="94">
        <v>74.33</v>
      </c>
      <c r="I21" s="109" t="s">
        <v>31</v>
      </c>
      <c r="J21" s="111"/>
    </row>
    <row r="22" ht="22" customHeight="1" spans="1:10">
      <c r="A22" s="105"/>
      <c r="B22" s="106"/>
      <c r="C22" s="107"/>
      <c r="D22" s="105"/>
      <c r="E22" s="107"/>
      <c r="F22" s="94"/>
      <c r="G22" s="94"/>
      <c r="H22" s="94">
        <v>8.79</v>
      </c>
      <c r="I22" s="109" t="s">
        <v>32</v>
      </c>
      <c r="J22" s="111"/>
    </row>
    <row r="23" ht="22" customHeight="1" spans="1:10">
      <c r="A23" s="105"/>
      <c r="B23" s="106"/>
      <c r="C23" s="107"/>
      <c r="D23" s="105"/>
      <c r="E23" s="107"/>
      <c r="F23" s="94"/>
      <c r="G23" s="94"/>
      <c r="H23" s="94">
        <v>52.99</v>
      </c>
      <c r="I23" s="109" t="s">
        <v>33</v>
      </c>
      <c r="J23" s="111"/>
    </row>
    <row r="24" ht="22" customHeight="1" spans="1:10">
      <c r="A24" s="105"/>
      <c r="B24" s="106"/>
      <c r="C24" s="107"/>
      <c r="D24" s="105"/>
      <c r="E24" s="107"/>
      <c r="F24" s="94"/>
      <c r="G24" s="94"/>
      <c r="H24" s="94">
        <v>117.41</v>
      </c>
      <c r="I24" s="109" t="s">
        <v>34</v>
      </c>
      <c r="J24" s="111"/>
    </row>
    <row r="25" ht="22" customHeight="1" spans="1:10">
      <c r="A25" s="105"/>
      <c r="B25" s="106"/>
      <c r="C25" s="107"/>
      <c r="D25" s="105"/>
      <c r="E25" s="107"/>
      <c r="F25" s="94"/>
      <c r="G25" s="94"/>
      <c r="H25" s="94">
        <v>9.88</v>
      </c>
      <c r="I25" s="109" t="s">
        <v>35</v>
      </c>
      <c r="J25" s="111"/>
    </row>
    <row r="26" ht="22" customHeight="1" spans="1:10">
      <c r="A26" s="105"/>
      <c r="B26" s="106"/>
      <c r="C26" s="107"/>
      <c r="D26" s="105"/>
      <c r="E26" s="107"/>
      <c r="F26" s="94"/>
      <c r="G26" s="94"/>
      <c r="H26" s="94">
        <v>127.98</v>
      </c>
      <c r="I26" s="109" t="s">
        <v>36</v>
      </c>
      <c r="J26" s="111"/>
    </row>
    <row r="27" ht="22" customHeight="1" spans="1:10">
      <c r="A27" s="105"/>
      <c r="B27" s="106"/>
      <c r="C27" s="107"/>
      <c r="D27" s="105"/>
      <c r="E27" s="107"/>
      <c r="F27" s="94"/>
      <c r="G27" s="94"/>
      <c r="H27" s="94">
        <v>11.78</v>
      </c>
      <c r="I27" s="109" t="s">
        <v>37</v>
      </c>
      <c r="J27" s="111"/>
    </row>
    <row r="28" ht="22" customHeight="1" spans="1:10">
      <c r="A28" s="105"/>
      <c r="B28" s="106"/>
      <c r="C28" s="107"/>
      <c r="D28" s="105"/>
      <c r="E28" s="107"/>
      <c r="F28" s="94"/>
      <c r="G28" s="94"/>
      <c r="H28" s="94">
        <v>74.98</v>
      </c>
      <c r="I28" s="109" t="s">
        <v>38</v>
      </c>
      <c r="J28" s="111"/>
    </row>
    <row r="29" ht="22" customHeight="1" spans="1:10">
      <c r="A29" s="105"/>
      <c r="B29" s="106"/>
      <c r="C29" s="107"/>
      <c r="D29" s="105"/>
      <c r="E29" s="107"/>
      <c r="F29" s="94"/>
      <c r="G29" s="94"/>
      <c r="H29" s="94">
        <v>11.35</v>
      </c>
      <c r="I29" s="109" t="s">
        <v>39</v>
      </c>
      <c r="J29" s="111"/>
    </row>
    <row r="30" ht="22" customHeight="1" spans="1:10">
      <c r="A30" s="105"/>
      <c r="B30" s="106"/>
      <c r="C30" s="107"/>
      <c r="D30" s="105"/>
      <c r="E30" s="107"/>
      <c r="F30" s="94"/>
      <c r="G30" s="94"/>
      <c r="H30" s="94">
        <v>31.6</v>
      </c>
      <c r="I30" s="109" t="s">
        <v>40</v>
      </c>
      <c r="J30" s="111"/>
    </row>
    <row r="31" ht="22" customHeight="1" spans="1:10">
      <c r="A31" s="105"/>
      <c r="B31" s="106"/>
      <c r="C31" s="107"/>
      <c r="D31" s="105"/>
      <c r="E31" s="107"/>
      <c r="F31" s="94"/>
      <c r="G31" s="94"/>
      <c r="H31" s="94">
        <v>88</v>
      </c>
      <c r="I31" s="109" t="s">
        <v>41</v>
      </c>
      <c r="J31" s="111"/>
    </row>
    <row r="32" ht="22" customHeight="1" spans="1:10">
      <c r="A32" s="105"/>
      <c r="B32" s="106"/>
      <c r="C32" s="107"/>
      <c r="D32" s="105"/>
      <c r="E32" s="107"/>
      <c r="F32" s="94"/>
      <c r="G32" s="94"/>
      <c r="H32" s="94">
        <v>704</v>
      </c>
      <c r="I32" s="109" t="s">
        <v>42</v>
      </c>
      <c r="J32" s="111"/>
    </row>
    <row r="33" ht="22" customHeight="1" spans="1:10">
      <c r="A33" s="105"/>
      <c r="B33" s="106"/>
      <c r="C33" s="107"/>
      <c r="D33" s="105"/>
      <c r="E33" s="107"/>
      <c r="F33" s="94"/>
      <c r="G33" s="94"/>
      <c r="H33" s="94">
        <v>80.5</v>
      </c>
      <c r="I33" s="109" t="s">
        <v>43</v>
      </c>
      <c r="J33" s="111"/>
    </row>
    <row r="34" ht="22" customHeight="1" spans="1:10">
      <c r="A34" s="105"/>
      <c r="B34" s="106"/>
      <c r="C34" s="107"/>
      <c r="D34" s="105"/>
      <c r="E34" s="107"/>
      <c r="F34" s="94"/>
      <c r="G34" s="94"/>
      <c r="H34" s="94">
        <v>360</v>
      </c>
      <c r="I34" s="109" t="s">
        <v>44</v>
      </c>
      <c r="J34" s="111"/>
    </row>
    <row r="35" ht="22" customHeight="1" spans="1:10">
      <c r="A35" s="105"/>
      <c r="B35" s="106"/>
      <c r="C35" s="107"/>
      <c r="D35" s="105"/>
      <c r="E35" s="107"/>
      <c r="F35" s="94"/>
      <c r="G35" s="94"/>
      <c r="H35" s="94">
        <v>175</v>
      </c>
      <c r="I35" s="109" t="s">
        <v>45</v>
      </c>
      <c r="J35" s="111"/>
    </row>
    <row r="36" ht="22" customHeight="1" spans="1:10">
      <c r="A36" s="105"/>
      <c r="B36" s="106"/>
      <c r="C36" s="107"/>
      <c r="D36" s="105"/>
      <c r="E36" s="107"/>
      <c r="F36" s="94"/>
      <c r="G36" s="94"/>
      <c r="H36" s="94">
        <v>122</v>
      </c>
      <c r="I36" s="109" t="s">
        <v>46</v>
      </c>
      <c r="J36" s="111"/>
    </row>
    <row r="37" ht="22" customHeight="1" spans="1:10">
      <c r="A37" s="105"/>
      <c r="B37" s="106"/>
      <c r="C37" s="107"/>
      <c r="D37" s="105"/>
      <c r="E37" s="107"/>
      <c r="F37" s="94"/>
      <c r="G37" s="94"/>
      <c r="H37" s="94">
        <v>2622.85</v>
      </c>
      <c r="I37" s="109" t="s">
        <v>47</v>
      </c>
      <c r="J37" s="111"/>
    </row>
    <row r="38" ht="22" customHeight="1" spans="1:10">
      <c r="A38" s="105"/>
      <c r="B38" s="106"/>
      <c r="C38" s="107"/>
      <c r="D38" s="105"/>
      <c r="E38" s="107"/>
      <c r="F38" s="94"/>
      <c r="G38" s="94"/>
      <c r="H38" s="94">
        <v>712.2</v>
      </c>
      <c r="I38" s="109" t="s">
        <v>48</v>
      </c>
      <c r="J38" s="111"/>
    </row>
    <row r="39" ht="22" customHeight="1" spans="1:10">
      <c r="A39" s="105"/>
      <c r="B39" s="106"/>
      <c r="C39" s="107"/>
      <c r="D39" s="105"/>
      <c r="E39" s="107"/>
      <c r="F39" s="94"/>
      <c r="G39" s="94"/>
      <c r="H39" s="94">
        <v>71</v>
      </c>
      <c r="I39" s="109" t="s">
        <v>49</v>
      </c>
      <c r="J39" s="111"/>
    </row>
    <row r="40" ht="22" customHeight="1" spans="1:10">
      <c r="A40" s="105"/>
      <c r="B40" s="106"/>
      <c r="C40" s="107"/>
      <c r="D40" s="105"/>
      <c r="E40" s="107"/>
      <c r="F40" s="94"/>
      <c r="G40" s="94"/>
      <c r="H40" s="94">
        <v>25.8</v>
      </c>
      <c r="I40" s="109" t="s">
        <v>50</v>
      </c>
      <c r="J40" s="111"/>
    </row>
    <row r="41" ht="22" customHeight="1" spans="1:10">
      <c r="A41" s="105"/>
      <c r="B41" s="106"/>
      <c r="C41" s="107"/>
      <c r="D41" s="105"/>
      <c r="E41" s="107"/>
      <c r="F41" s="94"/>
      <c r="G41" s="94"/>
      <c r="H41" s="94">
        <v>1900</v>
      </c>
      <c r="I41" s="109" t="s">
        <v>51</v>
      </c>
      <c r="J41" s="111"/>
    </row>
    <row r="42" ht="22" customHeight="1" spans="1:10">
      <c r="A42" s="105"/>
      <c r="B42" s="106"/>
      <c r="C42" s="107"/>
      <c r="D42" s="105"/>
      <c r="E42" s="107"/>
      <c r="F42" s="94"/>
      <c r="G42" s="94"/>
      <c r="H42" s="94">
        <v>280</v>
      </c>
      <c r="I42" s="109" t="s">
        <v>52</v>
      </c>
      <c r="J42" s="111"/>
    </row>
    <row r="43" ht="22" customHeight="1" spans="1:10">
      <c r="A43" s="105"/>
      <c r="B43" s="106"/>
      <c r="C43" s="107"/>
      <c r="D43" s="105"/>
      <c r="E43" s="107"/>
      <c r="F43" s="94"/>
      <c r="G43" s="94"/>
      <c r="H43" s="94">
        <v>72</v>
      </c>
      <c r="I43" s="109" t="s">
        <v>53</v>
      </c>
      <c r="J43" s="111"/>
    </row>
    <row r="44" ht="22" customHeight="1" spans="1:10">
      <c r="A44" s="105"/>
      <c r="B44" s="106"/>
      <c r="C44" s="107"/>
      <c r="D44" s="105"/>
      <c r="E44" s="107"/>
      <c r="F44" s="94"/>
      <c r="G44" s="94"/>
      <c r="H44" s="94">
        <v>420</v>
      </c>
      <c r="I44" s="109" t="s">
        <v>54</v>
      </c>
      <c r="J44" s="111"/>
    </row>
    <row r="45" ht="22" customHeight="1" spans="1:10">
      <c r="A45" s="105"/>
      <c r="B45" s="106"/>
      <c r="C45" s="107"/>
      <c r="D45" s="105"/>
      <c r="E45" s="107"/>
      <c r="F45" s="94"/>
      <c r="G45" s="94"/>
      <c r="H45" s="94"/>
      <c r="I45" s="109"/>
      <c r="J45" s="111"/>
    </row>
    <row r="46" ht="22" customHeight="1" spans="1:10">
      <c r="A46" s="105"/>
      <c r="B46" s="106"/>
      <c r="C46" s="107"/>
      <c r="D46" s="105"/>
      <c r="E46" s="107"/>
      <c r="F46" s="94"/>
      <c r="G46" s="94"/>
      <c r="H46" s="94">
        <v>3062</v>
      </c>
      <c r="I46" s="109" t="s">
        <v>55</v>
      </c>
      <c r="J46" s="111"/>
    </row>
    <row r="47" s="81" customFormat="1" customHeight="1" spans="1:10">
      <c r="A47" s="96"/>
      <c r="B47" s="97" t="s">
        <v>56</v>
      </c>
      <c r="C47" s="98">
        <f>SUM(C20)</f>
        <v>0</v>
      </c>
      <c r="D47" s="98">
        <f t="shared" ref="D47:E47" si="3">SUM(D20)</f>
        <v>0</v>
      </c>
      <c r="E47" s="98">
        <f t="shared" si="3"/>
        <v>0</v>
      </c>
      <c r="F47" s="98">
        <f>SUM(F20:F46)</f>
        <v>187.86</v>
      </c>
      <c r="G47" s="98">
        <f>SUM(G20:G20)</f>
        <v>0</v>
      </c>
      <c r="H47" s="98">
        <f>SUM(H20:H46)</f>
        <v>11329.97</v>
      </c>
      <c r="I47" s="112"/>
      <c r="J47" s="113"/>
    </row>
    <row r="48" customHeight="1" spans="1:10">
      <c r="A48" s="92">
        <v>6</v>
      </c>
      <c r="B48" s="93" t="s">
        <v>57</v>
      </c>
      <c r="C48" s="94">
        <v>0</v>
      </c>
      <c r="D48" s="95"/>
      <c r="E48" s="94">
        <f>C48*D48</f>
        <v>0</v>
      </c>
      <c r="F48" s="94">
        <v>0</v>
      </c>
      <c r="G48" s="94">
        <v>0</v>
      </c>
      <c r="H48" s="94">
        <f>F48+G48</f>
        <v>0</v>
      </c>
      <c r="I48" s="109"/>
      <c r="J48" s="110" t="s">
        <v>58</v>
      </c>
    </row>
    <row r="49" s="81" customFormat="1" customHeight="1" spans="1:10">
      <c r="A49" s="96"/>
      <c r="B49" s="97" t="s">
        <v>59</v>
      </c>
      <c r="C49" s="98">
        <f>SUM(C48)</f>
        <v>0</v>
      </c>
      <c r="D49" s="98">
        <f t="shared" ref="D49:E49" si="4">SUM(D48)</f>
        <v>0</v>
      </c>
      <c r="E49" s="98">
        <f t="shared" si="4"/>
        <v>0</v>
      </c>
      <c r="F49" s="98">
        <f>SUM(F48:F48)</f>
        <v>0</v>
      </c>
      <c r="G49" s="98">
        <f>SUM(G48:G48)</f>
        <v>0</v>
      </c>
      <c r="H49" s="98">
        <f>SUM(H48:H48)</f>
        <v>0</v>
      </c>
      <c r="I49" s="112"/>
      <c r="J49" s="116"/>
    </row>
    <row r="50" customHeight="1" spans="1:10">
      <c r="A50" s="92">
        <v>7</v>
      </c>
      <c r="B50" s="93" t="s">
        <v>60</v>
      </c>
      <c r="C50" s="94">
        <v>0</v>
      </c>
      <c r="D50" s="95"/>
      <c r="E50" s="94">
        <f>C50*D50</f>
        <v>0</v>
      </c>
      <c r="F50" s="94">
        <v>260</v>
      </c>
      <c r="G50" s="94">
        <v>99</v>
      </c>
      <c r="H50" s="94">
        <v>359</v>
      </c>
      <c r="I50" s="109" t="s">
        <v>61</v>
      </c>
      <c r="J50" s="117"/>
    </row>
    <row r="51" customHeight="1" spans="1:10">
      <c r="A51" s="92"/>
      <c r="B51" s="93"/>
      <c r="C51" s="94"/>
      <c r="D51" s="95"/>
      <c r="E51" s="94"/>
      <c r="F51" s="94">
        <v>0</v>
      </c>
      <c r="G51" s="94">
        <v>0</v>
      </c>
      <c r="H51" s="94">
        <f>F51+G51</f>
        <v>0</v>
      </c>
      <c r="I51" s="109"/>
      <c r="J51" s="118"/>
    </row>
    <row r="52" s="81" customFormat="1" customHeight="1" spans="1:10">
      <c r="A52" s="96"/>
      <c r="B52" s="97" t="s">
        <v>62</v>
      </c>
      <c r="C52" s="98">
        <f>SUM(C50)</f>
        <v>0</v>
      </c>
      <c r="D52" s="98">
        <f t="shared" ref="D52:E52" si="5">SUM(D50)</f>
        <v>0</v>
      </c>
      <c r="E52" s="98">
        <f t="shared" si="5"/>
        <v>0</v>
      </c>
      <c r="F52" s="98">
        <f>SUM(F50:F51)</f>
        <v>260</v>
      </c>
      <c r="G52" s="98">
        <f>SUM(G50:G51)</f>
        <v>99</v>
      </c>
      <c r="H52" s="98">
        <f>SUM(H50:H51)</f>
        <v>359</v>
      </c>
      <c r="I52" s="112"/>
      <c r="J52" s="119"/>
    </row>
    <row r="53" customHeight="1" spans="1:10">
      <c r="A53" s="92">
        <v>8</v>
      </c>
      <c r="B53" s="93" t="s">
        <v>63</v>
      </c>
      <c r="C53" s="94">
        <v>0</v>
      </c>
      <c r="D53" s="95"/>
      <c r="E53" s="94">
        <f>C53*D53</f>
        <v>0</v>
      </c>
      <c r="F53" s="94">
        <v>0</v>
      </c>
      <c r="G53" s="94">
        <v>0</v>
      </c>
      <c r="H53" s="94">
        <f>F53+G53</f>
        <v>0</v>
      </c>
      <c r="I53" s="109"/>
      <c r="J53" s="114" t="s">
        <v>64</v>
      </c>
    </row>
    <row r="54" customHeight="1" spans="1:10">
      <c r="A54" s="92"/>
      <c r="B54" s="93"/>
      <c r="C54" s="94"/>
      <c r="D54" s="95"/>
      <c r="E54" s="94"/>
      <c r="F54" s="94">
        <v>0</v>
      </c>
      <c r="G54" s="94">
        <v>0</v>
      </c>
      <c r="H54" s="94">
        <f>F54+G54</f>
        <v>0</v>
      </c>
      <c r="I54" s="109"/>
      <c r="J54" s="115"/>
    </row>
    <row r="55" s="81" customFormat="1" customHeight="1" spans="1:10">
      <c r="A55" s="96"/>
      <c r="B55" s="97" t="s">
        <v>65</v>
      </c>
      <c r="C55" s="98">
        <f>SUM(C53)</f>
        <v>0</v>
      </c>
      <c r="D55" s="98">
        <f t="shared" ref="D55:E55" si="6">SUM(D53)</f>
        <v>0</v>
      </c>
      <c r="E55" s="98">
        <f t="shared" si="6"/>
        <v>0</v>
      </c>
      <c r="F55" s="98">
        <f>SUM(F53:F54)</f>
        <v>0</v>
      </c>
      <c r="G55" s="98">
        <f t="shared" ref="G55:H55" si="7">SUM(G53:G54)</f>
        <v>0</v>
      </c>
      <c r="H55" s="98">
        <f t="shared" si="7"/>
        <v>0</v>
      </c>
      <c r="I55" s="112"/>
      <c r="J55" s="116"/>
    </row>
    <row r="56" customHeight="1" spans="1:10">
      <c r="A56" s="92">
        <v>9</v>
      </c>
      <c r="B56" s="93" t="s">
        <v>66</v>
      </c>
      <c r="C56" s="94">
        <v>0</v>
      </c>
      <c r="D56" s="95"/>
      <c r="E56" s="94">
        <f>C56*D56</f>
        <v>0</v>
      </c>
      <c r="F56" s="94">
        <v>0</v>
      </c>
      <c r="G56" s="94">
        <v>0</v>
      </c>
      <c r="H56" s="94">
        <f>F56+G56</f>
        <v>0</v>
      </c>
      <c r="I56" s="109"/>
      <c r="J56" s="110" t="s">
        <v>67</v>
      </c>
    </row>
    <row r="57" s="81" customFormat="1" customHeight="1" spans="1:10">
      <c r="A57" s="96"/>
      <c r="B57" s="97" t="s">
        <v>68</v>
      </c>
      <c r="C57" s="98">
        <f>SUM(C56)</f>
        <v>0</v>
      </c>
      <c r="D57" s="98">
        <f t="shared" ref="D57:E57" si="8">SUM(D56)</f>
        <v>0</v>
      </c>
      <c r="E57" s="98">
        <f t="shared" si="8"/>
        <v>0</v>
      </c>
      <c r="F57" s="98">
        <f>SUM(F56:F56)</f>
        <v>0</v>
      </c>
      <c r="G57" s="98">
        <f>SUM(G56:G56)</f>
        <v>0</v>
      </c>
      <c r="H57" s="98">
        <f>SUM(H56:H56)</f>
        <v>0</v>
      </c>
      <c r="I57" s="112"/>
      <c r="J57" s="113"/>
    </row>
    <row r="58" customHeight="1" spans="1:10">
      <c r="A58" s="99">
        <v>10</v>
      </c>
      <c r="B58" s="100" t="s">
        <v>69</v>
      </c>
      <c r="C58" s="101">
        <v>0</v>
      </c>
      <c r="D58" s="99"/>
      <c r="E58" s="101">
        <f>C58*D58</f>
        <v>0</v>
      </c>
      <c r="F58" s="94">
        <v>775.75</v>
      </c>
      <c r="G58" s="94"/>
      <c r="H58" s="94">
        <v>775.75</v>
      </c>
      <c r="I58" s="109" t="s">
        <v>70</v>
      </c>
      <c r="J58" s="117"/>
    </row>
    <row r="59" customHeight="1" spans="1:10">
      <c r="A59" s="105"/>
      <c r="B59" s="106"/>
      <c r="C59" s="107"/>
      <c r="D59" s="105"/>
      <c r="E59" s="107"/>
      <c r="F59" s="94">
        <v>19.9</v>
      </c>
      <c r="G59" s="94"/>
      <c r="H59" s="94">
        <v>19.9</v>
      </c>
      <c r="I59" s="109" t="s">
        <v>71</v>
      </c>
      <c r="J59" s="118"/>
    </row>
    <row r="60" customHeight="1" spans="1:10">
      <c r="A60" s="105"/>
      <c r="B60" s="106"/>
      <c r="C60" s="107"/>
      <c r="D60" s="105"/>
      <c r="E60" s="107"/>
      <c r="F60" s="94"/>
      <c r="G60" s="94"/>
      <c r="H60" s="94"/>
      <c r="I60" s="109"/>
      <c r="J60" s="118"/>
    </row>
    <row r="61" s="81" customFormat="1" customHeight="1" spans="1:10">
      <c r="A61" s="96"/>
      <c r="B61" s="97" t="s">
        <v>72</v>
      </c>
      <c r="C61" s="98">
        <f>SUM(C58)</f>
        <v>0</v>
      </c>
      <c r="D61" s="98">
        <f t="shared" ref="D61:E61" si="9">SUM(D58)</f>
        <v>0</v>
      </c>
      <c r="E61" s="98">
        <f t="shared" si="9"/>
        <v>0</v>
      </c>
      <c r="F61" s="98">
        <f>SUM(F58:F60)</f>
        <v>795.65</v>
      </c>
      <c r="G61" s="98">
        <f>SUM(G58:G60)</f>
        <v>0</v>
      </c>
      <c r="H61" s="98">
        <f>SUM(H58:H60)</f>
        <v>795.65</v>
      </c>
      <c r="I61" s="112"/>
      <c r="J61" s="119"/>
    </row>
    <row r="62" customHeight="1" spans="1:10">
      <c r="A62" s="96"/>
      <c r="B62" s="97" t="s">
        <v>73</v>
      </c>
      <c r="C62" s="98">
        <f>SUM(C61,C57,C55,C52,C49,C47,C19,C16,C13,C10)</f>
        <v>0</v>
      </c>
      <c r="D62" s="98">
        <f t="shared" ref="D62:H62" si="10">SUM(D61,D57,D55,D52,D49,D47,D19,D16,D13,D10)</f>
        <v>0</v>
      </c>
      <c r="E62" s="98">
        <f t="shared" si="10"/>
        <v>0</v>
      </c>
      <c r="F62" s="98">
        <f t="shared" si="10"/>
        <v>2819.53</v>
      </c>
      <c r="G62" s="98">
        <f t="shared" si="10"/>
        <v>99</v>
      </c>
      <c r="H62" s="98">
        <f t="shared" si="10"/>
        <v>14060.64</v>
      </c>
      <c r="I62" s="112"/>
      <c r="J62" s="120"/>
    </row>
    <row r="66" customHeight="1" spans="1:9">
      <c r="A66" s="121" t="s">
        <v>74</v>
      </c>
      <c r="B66" s="122"/>
      <c r="C66" s="123" t="s">
        <v>75</v>
      </c>
      <c r="D66" s="123"/>
      <c r="E66" s="123" t="s">
        <v>76</v>
      </c>
      <c r="F66" s="123"/>
      <c r="G66" s="123" t="s">
        <v>77</v>
      </c>
      <c r="H66" s="123"/>
      <c r="I66" s="128" t="s">
        <v>78</v>
      </c>
    </row>
    <row r="67" customHeight="1" spans="1:9">
      <c r="A67" s="124">
        <f>E62</f>
        <v>0</v>
      </c>
      <c r="B67" s="125"/>
      <c r="C67" s="125">
        <f>H62</f>
        <v>14060.64</v>
      </c>
      <c r="D67" s="125"/>
      <c r="E67" s="125">
        <f>F62</f>
        <v>2819.53</v>
      </c>
      <c r="F67" s="125"/>
      <c r="G67" s="125">
        <f>G62</f>
        <v>99</v>
      </c>
      <c r="H67" s="125"/>
      <c r="I67" s="129">
        <f>A67-C67</f>
        <v>-14060.64</v>
      </c>
    </row>
    <row r="69" customHeight="1" spans="1:9">
      <c r="A69" s="126" t="s">
        <v>79</v>
      </c>
      <c r="B69" s="81"/>
      <c r="C69" s="127" t="s">
        <v>80</v>
      </c>
      <c r="D69" s="126"/>
      <c r="E69" s="126" t="s">
        <v>81</v>
      </c>
      <c r="F69" s="126"/>
      <c r="G69" s="126" t="s">
        <v>82</v>
      </c>
      <c r="H69" s="126"/>
      <c r="I69" s="81"/>
    </row>
  </sheetData>
  <mergeCells count="66">
    <mergeCell ref="C2:H2"/>
    <mergeCell ref="C6:E6"/>
    <mergeCell ref="F6:I6"/>
    <mergeCell ref="A66:B66"/>
    <mergeCell ref="C66:D66"/>
    <mergeCell ref="E66:F66"/>
    <mergeCell ref="G66:H66"/>
    <mergeCell ref="A67:B67"/>
    <mergeCell ref="C67:D67"/>
    <mergeCell ref="E67:F67"/>
    <mergeCell ref="G67:H67"/>
    <mergeCell ref="A6:A7"/>
    <mergeCell ref="A8:A9"/>
    <mergeCell ref="A11:A12"/>
    <mergeCell ref="A14:A15"/>
    <mergeCell ref="A17:A18"/>
    <mergeCell ref="A20:A46"/>
    <mergeCell ref="A50:A51"/>
    <mergeCell ref="A53:A54"/>
    <mergeCell ref="A58:A60"/>
    <mergeCell ref="B6:B7"/>
    <mergeCell ref="B8:B9"/>
    <mergeCell ref="B11:B12"/>
    <mergeCell ref="B14:B15"/>
    <mergeCell ref="B17:B18"/>
    <mergeCell ref="B20:B46"/>
    <mergeCell ref="B50:B51"/>
    <mergeCell ref="B53:B54"/>
    <mergeCell ref="B58:B60"/>
    <mergeCell ref="C8:C9"/>
    <mergeCell ref="C11:C12"/>
    <mergeCell ref="C14:C15"/>
    <mergeCell ref="C17:C18"/>
    <mergeCell ref="C20:C46"/>
    <mergeCell ref="C50:C51"/>
    <mergeCell ref="C53:C54"/>
    <mergeCell ref="C58:C60"/>
    <mergeCell ref="D8:D9"/>
    <mergeCell ref="D11:D12"/>
    <mergeCell ref="D14:D15"/>
    <mergeCell ref="D17:D18"/>
    <mergeCell ref="D20:D46"/>
    <mergeCell ref="D50:D51"/>
    <mergeCell ref="D53:D54"/>
    <mergeCell ref="D58:D60"/>
    <mergeCell ref="E8:E9"/>
    <mergeCell ref="E11:E12"/>
    <mergeCell ref="E14:E15"/>
    <mergeCell ref="E17:E18"/>
    <mergeCell ref="E20:E46"/>
    <mergeCell ref="E50:E51"/>
    <mergeCell ref="E53:E54"/>
    <mergeCell ref="E58:E60"/>
    <mergeCell ref="J4:J5"/>
    <mergeCell ref="J6:J7"/>
    <mergeCell ref="J8:J10"/>
    <mergeCell ref="J11:J13"/>
    <mergeCell ref="J14:J16"/>
    <mergeCell ref="J17:J19"/>
    <mergeCell ref="J20:J47"/>
    <mergeCell ref="J48:J49"/>
    <mergeCell ref="J50:J52"/>
    <mergeCell ref="J53:J55"/>
    <mergeCell ref="J56:J57"/>
    <mergeCell ref="J58:J61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3"/>
  <sheetViews>
    <sheetView topLeftCell="A8" workbookViewId="0">
      <selection activeCell="H15" sqref="H15"/>
    </sheetView>
  </sheetViews>
  <sheetFormatPr defaultColWidth="9" defaultRowHeight="14.4"/>
  <cols>
    <col min="1" max="1" width="1.5" customWidth="1"/>
    <col min="2" max="3" width="2.16666666666667" customWidth="1"/>
    <col min="4" max="4" width="10.5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7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83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65"/>
      <c r="C4" s="65"/>
      <c r="D4" s="65"/>
      <c r="E4" s="65"/>
      <c r="F4" s="65"/>
      <c r="G4" s="65"/>
      <c r="H4" s="65"/>
      <c r="I4" s="65"/>
      <c r="J4" s="65"/>
      <c r="K4" s="75"/>
    </row>
    <row r="5" ht="20" customHeight="1" spans="2:11">
      <c r="B5" s="3"/>
      <c r="C5" s="4"/>
      <c r="D5" s="5" t="s">
        <v>84</v>
      </c>
      <c r="E5" s="5"/>
      <c r="F5" s="6" t="s">
        <v>85</v>
      </c>
      <c r="G5" s="6"/>
      <c r="H5" s="5" t="s">
        <v>86</v>
      </c>
      <c r="I5" s="4"/>
      <c r="J5" s="6"/>
      <c r="K5" s="23"/>
    </row>
    <row r="6" ht="20" customHeight="1" spans="2:11">
      <c r="B6" s="7"/>
      <c r="C6" s="8"/>
      <c r="D6" s="9" t="s">
        <v>87</v>
      </c>
      <c r="E6" s="9"/>
      <c r="F6" s="10" t="s">
        <v>88</v>
      </c>
      <c r="G6" s="10"/>
      <c r="H6" s="9" t="s">
        <v>89</v>
      </c>
      <c r="I6" s="8"/>
      <c r="J6" s="10" t="s">
        <v>90</v>
      </c>
      <c r="K6" s="24"/>
    </row>
    <row r="7" ht="20" customHeight="1" spans="2:11">
      <c r="B7" s="7"/>
      <c r="C7" s="8"/>
      <c r="D7" s="9" t="s">
        <v>91</v>
      </c>
      <c r="E7" s="9"/>
      <c r="F7" s="66">
        <v>45034</v>
      </c>
      <c r="G7" s="10"/>
      <c r="H7" s="9" t="s">
        <v>92</v>
      </c>
      <c r="I7" s="8"/>
      <c r="J7" s="10" t="s">
        <v>93</v>
      </c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94</v>
      </c>
      <c r="I8" s="12"/>
      <c r="J8" s="14" t="s">
        <v>95</v>
      </c>
      <c r="K8" s="25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41" customHeight="1" spans="2:11">
      <c r="B10" s="19" t="s">
        <v>3</v>
      </c>
      <c r="C10" s="21"/>
      <c r="D10" s="19" t="s">
        <v>96</v>
      </c>
      <c r="E10" s="19" t="s">
        <v>97</v>
      </c>
      <c r="F10" s="21"/>
      <c r="G10" s="67" t="s">
        <v>98</v>
      </c>
      <c r="H10" s="21" t="s">
        <v>99</v>
      </c>
      <c r="I10" s="76" t="s">
        <v>100</v>
      </c>
      <c r="J10" s="77"/>
      <c r="K10" s="67" t="s">
        <v>101</v>
      </c>
    </row>
    <row r="11" ht="20" customHeight="1" spans="2:11">
      <c r="B11" s="68">
        <v>1</v>
      </c>
      <c r="C11" s="69"/>
      <c r="D11" s="70" t="s">
        <v>102</v>
      </c>
      <c r="E11" s="68" t="s">
        <v>103</v>
      </c>
      <c r="F11" s="69"/>
      <c r="G11" s="17">
        <v>164.81</v>
      </c>
      <c r="H11" s="17">
        <v>164.81</v>
      </c>
      <c r="I11" s="27"/>
      <c r="J11" s="28"/>
      <c r="K11" s="78" t="s">
        <v>104</v>
      </c>
    </row>
    <row r="12" ht="20" customHeight="1" spans="2:11">
      <c r="B12" s="68">
        <v>2</v>
      </c>
      <c r="C12" s="69"/>
      <c r="D12" s="71"/>
      <c r="E12" s="68"/>
      <c r="F12" s="69"/>
      <c r="G12" s="17">
        <v>127.14</v>
      </c>
      <c r="H12" s="72">
        <v>127.14</v>
      </c>
      <c r="I12" s="27"/>
      <c r="J12" s="28"/>
      <c r="K12" s="78" t="s">
        <v>105</v>
      </c>
    </row>
    <row r="13" ht="20" customHeight="1" spans="2:11">
      <c r="B13" s="68"/>
      <c r="C13" s="69"/>
      <c r="D13" s="71"/>
      <c r="E13" s="68"/>
      <c r="F13" s="69"/>
      <c r="G13" s="17">
        <v>246.5</v>
      </c>
      <c r="H13" s="17">
        <v>246.5</v>
      </c>
      <c r="I13" s="27"/>
      <c r="J13" s="28"/>
      <c r="K13" s="78" t="s">
        <v>106</v>
      </c>
    </row>
    <row r="14" ht="20" customHeight="1" spans="2:11">
      <c r="B14" s="68"/>
      <c r="C14" s="69"/>
      <c r="D14" s="71"/>
      <c r="E14" s="68"/>
      <c r="F14" s="69"/>
      <c r="G14" s="17">
        <v>116.58</v>
      </c>
      <c r="H14" s="17">
        <v>116.58</v>
      </c>
      <c r="I14" s="27"/>
      <c r="J14" s="28"/>
      <c r="K14" s="78" t="s">
        <v>107</v>
      </c>
    </row>
    <row r="15" ht="20" customHeight="1" spans="2:11">
      <c r="B15" s="68"/>
      <c r="C15" s="69"/>
      <c r="D15" s="71"/>
      <c r="E15" s="68"/>
      <c r="F15" s="69"/>
      <c r="G15" s="17">
        <v>179</v>
      </c>
      <c r="H15" s="17"/>
      <c r="I15" s="27"/>
      <c r="J15" s="28">
        <v>179</v>
      </c>
      <c r="K15" s="78" t="s">
        <v>108</v>
      </c>
    </row>
    <row r="16" ht="20" customHeight="1" spans="2:11">
      <c r="B16" s="68"/>
      <c r="C16" s="69"/>
      <c r="D16" s="71"/>
      <c r="E16" s="68"/>
      <c r="F16" s="69"/>
      <c r="G16" s="17">
        <v>457.9</v>
      </c>
      <c r="H16" s="17">
        <v>457.9</v>
      </c>
      <c r="I16" s="27"/>
      <c r="J16" s="28"/>
      <c r="K16" s="78" t="s">
        <v>109</v>
      </c>
    </row>
    <row r="17" ht="20" customHeight="1" spans="2:11">
      <c r="B17" s="68"/>
      <c r="C17" s="69"/>
      <c r="D17" s="71"/>
      <c r="E17" s="68"/>
      <c r="F17" s="69"/>
      <c r="G17" s="17">
        <v>419.4</v>
      </c>
      <c r="H17" s="17">
        <v>419.4</v>
      </c>
      <c r="I17" s="27"/>
      <c r="J17" s="28"/>
      <c r="K17" s="78" t="s">
        <v>110</v>
      </c>
    </row>
    <row r="18" ht="20" customHeight="1" spans="2:11">
      <c r="B18" s="68"/>
      <c r="C18" s="69"/>
      <c r="D18" s="71"/>
      <c r="E18" s="68"/>
      <c r="F18" s="69"/>
      <c r="G18" s="17">
        <v>542</v>
      </c>
      <c r="H18" s="17">
        <v>542</v>
      </c>
      <c r="I18" s="27"/>
      <c r="J18" s="28"/>
      <c r="K18" s="78" t="s">
        <v>111</v>
      </c>
    </row>
    <row r="19" ht="20" customHeight="1" spans="2:11">
      <c r="B19" s="68"/>
      <c r="C19" s="69"/>
      <c r="D19" s="71"/>
      <c r="E19" s="68"/>
      <c r="F19" s="69"/>
      <c r="G19" s="17">
        <v>329.2</v>
      </c>
      <c r="H19" s="17"/>
      <c r="I19" s="27"/>
      <c r="J19" s="28">
        <v>329.2</v>
      </c>
      <c r="K19" s="78" t="s">
        <v>112</v>
      </c>
    </row>
    <row r="20" ht="20" customHeight="1" spans="2:11">
      <c r="B20" s="68"/>
      <c r="C20" s="69"/>
      <c r="D20" s="71"/>
      <c r="E20" s="68"/>
      <c r="F20" s="69"/>
      <c r="G20" s="17">
        <v>1000</v>
      </c>
      <c r="H20" s="17">
        <v>999</v>
      </c>
      <c r="I20" s="27"/>
      <c r="J20" s="28">
        <v>1</v>
      </c>
      <c r="K20" s="78" t="s">
        <v>113</v>
      </c>
    </row>
    <row r="21" ht="20" customHeight="1" spans="2:11">
      <c r="B21" s="68"/>
      <c r="C21" s="69"/>
      <c r="D21" s="71"/>
      <c r="E21" s="68"/>
      <c r="F21" s="69"/>
      <c r="G21" s="17">
        <v>125</v>
      </c>
      <c r="H21" s="17">
        <v>125</v>
      </c>
      <c r="I21" s="27"/>
      <c r="J21" s="28"/>
      <c r="K21" s="78" t="s">
        <v>114</v>
      </c>
    </row>
    <row r="22" ht="20" customHeight="1" spans="2:11">
      <c r="B22" s="68"/>
      <c r="C22" s="69"/>
      <c r="D22" s="71"/>
      <c r="E22" s="68"/>
      <c r="F22" s="69"/>
      <c r="G22" s="17">
        <v>78</v>
      </c>
      <c r="H22" s="17"/>
      <c r="I22" s="27"/>
      <c r="J22" s="28">
        <v>78</v>
      </c>
      <c r="K22" s="78" t="s">
        <v>115</v>
      </c>
    </row>
    <row r="23" ht="20" customHeight="1" spans="2:11">
      <c r="B23" s="68">
        <v>3</v>
      </c>
      <c r="C23" s="69"/>
      <c r="D23" s="71"/>
      <c r="E23" s="68" t="s">
        <v>116</v>
      </c>
      <c r="F23" s="69"/>
      <c r="G23" s="17">
        <v>255.56</v>
      </c>
      <c r="H23" s="17"/>
      <c r="I23" s="27">
        <v>255.56</v>
      </c>
      <c r="J23" s="28"/>
      <c r="K23" s="78" t="s">
        <v>117</v>
      </c>
    </row>
    <row r="24" ht="20" customHeight="1" spans="2:11">
      <c r="B24" s="68">
        <v>4</v>
      </c>
      <c r="C24" s="69"/>
      <c r="D24" s="15" t="s">
        <v>69</v>
      </c>
      <c r="E24" s="73" t="s">
        <v>118</v>
      </c>
      <c r="F24" s="73"/>
      <c r="G24" s="17">
        <v>138.9</v>
      </c>
      <c r="H24" s="17"/>
      <c r="I24" s="27">
        <v>138.9</v>
      </c>
      <c r="J24" s="28"/>
      <c r="K24" s="78" t="s">
        <v>119</v>
      </c>
    </row>
    <row r="25" ht="20" customHeight="1" spans="2:11">
      <c r="B25" s="68">
        <v>5</v>
      </c>
      <c r="C25" s="69"/>
      <c r="D25" s="15"/>
      <c r="E25" s="73"/>
      <c r="F25" s="73"/>
      <c r="G25" s="17">
        <v>47.4</v>
      </c>
      <c r="H25" s="17"/>
      <c r="I25" s="27">
        <v>47.4</v>
      </c>
      <c r="J25" s="28"/>
      <c r="K25" s="78" t="s">
        <v>120</v>
      </c>
    </row>
    <row r="26" ht="20" customHeight="1" spans="2:11">
      <c r="B26" s="68">
        <v>6</v>
      </c>
      <c r="C26" s="69"/>
      <c r="D26" s="15"/>
      <c r="E26" s="73"/>
      <c r="F26" s="73"/>
      <c r="G26" s="17"/>
      <c r="H26" s="17"/>
      <c r="I26" s="27"/>
      <c r="J26" s="28"/>
      <c r="K26" s="78"/>
    </row>
    <row r="27" ht="20" customHeight="1" spans="2:11">
      <c r="B27" s="68">
        <v>7</v>
      </c>
      <c r="C27" s="69"/>
      <c r="D27" s="15"/>
      <c r="E27" s="73"/>
      <c r="F27" s="69"/>
      <c r="G27" s="17"/>
      <c r="H27" s="17"/>
      <c r="I27" s="27"/>
      <c r="J27" s="28"/>
      <c r="K27" s="78"/>
    </row>
    <row r="28" ht="20" customHeight="1" spans="2:11">
      <c r="B28" s="19" t="s">
        <v>73</v>
      </c>
      <c r="C28" s="20"/>
      <c r="D28" s="20"/>
      <c r="E28" s="20"/>
      <c r="F28" s="21"/>
      <c r="G28" s="22">
        <f>SUM(G11:G27)</f>
        <v>4227.39</v>
      </c>
      <c r="H28" s="22">
        <f>SUM(H11:H27)</f>
        <v>3198.33</v>
      </c>
      <c r="I28" s="30">
        <f>SUM(I11:J27)</f>
        <v>1029.06</v>
      </c>
      <c r="J28" s="31"/>
      <c r="K28" s="32"/>
    </row>
    <row r="29" ht="20" customHeight="1" spans="2:11">
      <c r="B29" s="8"/>
      <c r="C29" s="8"/>
      <c r="D29" s="8"/>
      <c r="E29" s="8"/>
      <c r="F29" s="8"/>
      <c r="G29" s="8"/>
      <c r="H29" s="8"/>
      <c r="I29" s="8"/>
      <c r="J29" s="79"/>
      <c r="K29" s="8"/>
    </row>
    <row r="30" ht="20" customHeight="1" spans="2:11">
      <c r="B30" s="67" t="s">
        <v>99</v>
      </c>
      <c r="C30" s="67"/>
      <c r="D30" s="67"/>
      <c r="E30" s="67"/>
      <c r="F30" s="67"/>
      <c r="G30" s="67" t="s">
        <v>121</v>
      </c>
      <c r="H30" s="67"/>
      <c r="I30" s="67"/>
      <c r="J30" s="67"/>
      <c r="K30" s="67" t="s">
        <v>122</v>
      </c>
    </row>
    <row r="31" ht="20" customHeight="1" spans="2:11">
      <c r="B31" s="74">
        <f>H28</f>
        <v>3198.33</v>
      </c>
      <c r="C31" s="74"/>
      <c r="D31" s="74"/>
      <c r="E31" s="74"/>
      <c r="F31" s="74"/>
      <c r="G31" s="74">
        <f>I28</f>
        <v>1029.06</v>
      </c>
      <c r="H31" s="74"/>
      <c r="I31" s="74"/>
      <c r="J31" s="74"/>
      <c r="K31" s="80">
        <f>SUM(B31:J31)</f>
        <v>4227.39</v>
      </c>
    </row>
    <row r="32" ht="20" customHeight="1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ht="20" customHeight="1" spans="2:11">
      <c r="B33" s="8" t="s">
        <v>123</v>
      </c>
      <c r="C33" s="8"/>
      <c r="D33" s="8"/>
      <c r="E33" s="8"/>
      <c r="F33" s="8" t="s">
        <v>80</v>
      </c>
      <c r="G33" s="8" t="s">
        <v>124</v>
      </c>
      <c r="H33" s="8"/>
      <c r="I33" s="8"/>
      <c r="J33" s="8" t="s">
        <v>82</v>
      </c>
      <c r="K33" s="8"/>
    </row>
  </sheetData>
  <mergeCells count="3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B28:F28"/>
    <mergeCell ref="I28:J28"/>
    <mergeCell ref="B30:F30"/>
    <mergeCell ref="G30:J30"/>
    <mergeCell ref="B31:F31"/>
    <mergeCell ref="G31:J31"/>
    <mergeCell ref="D11:D23"/>
    <mergeCell ref="D24:D2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N25" sqref="N25"/>
    </sheetView>
  </sheetViews>
  <sheetFormatPr defaultColWidth="9" defaultRowHeight="14.4"/>
  <cols>
    <col min="1" max="1" width="3.16666666666667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33333333333" customWidth="1"/>
    <col min="8" max="8" width="2.16666666666667" customWidth="1"/>
    <col min="9" max="9" width="36.1666666666667" customWidth="1"/>
  </cols>
  <sheetData>
    <row r="1" ht="30.75" customHeight="1"/>
    <row r="5" ht="27" customHeight="1" spans="2:9">
      <c r="B5" s="33" t="s">
        <v>125</v>
      </c>
      <c r="C5" s="33"/>
      <c r="D5" s="33"/>
      <c r="E5" s="33"/>
      <c r="F5" s="33"/>
      <c r="G5" s="33"/>
      <c r="H5" s="33"/>
      <c r="I5" s="33"/>
    </row>
    <row r="6" ht="6" customHeight="1" spans="2:9">
      <c r="B6" s="34"/>
      <c r="C6" s="34"/>
      <c r="D6" s="34"/>
      <c r="E6" s="34"/>
      <c r="F6" s="34"/>
      <c r="G6" s="34"/>
      <c r="H6" s="34"/>
      <c r="I6" s="55"/>
    </row>
    <row r="7" spans="2:9">
      <c r="B7" s="35"/>
      <c r="C7" s="36"/>
      <c r="D7" s="36"/>
      <c r="E7" s="36"/>
      <c r="F7" s="36"/>
      <c r="G7" s="36"/>
      <c r="H7" s="36"/>
      <c r="I7" s="56"/>
    </row>
    <row r="8" ht="17.25" customHeight="1" spans="2:9">
      <c r="B8" s="37"/>
      <c r="C8" s="38"/>
      <c r="D8" s="39" t="s">
        <v>84</v>
      </c>
      <c r="E8" s="39"/>
      <c r="F8" s="40"/>
      <c r="G8" s="39" t="s">
        <v>86</v>
      </c>
      <c r="H8" s="39"/>
      <c r="I8" s="57"/>
    </row>
    <row r="9" ht="17.25" customHeight="1" spans="2:9">
      <c r="B9" s="37"/>
      <c r="C9" s="38"/>
      <c r="D9" s="39" t="s">
        <v>87</v>
      </c>
      <c r="E9" s="39"/>
      <c r="F9" s="40"/>
      <c r="G9" s="39" t="s">
        <v>89</v>
      </c>
      <c r="H9" s="39"/>
      <c r="I9" s="57"/>
    </row>
    <row r="10" ht="17.25" customHeight="1" spans="2:9">
      <c r="B10" s="37"/>
      <c r="C10" s="38"/>
      <c r="D10" s="39" t="s">
        <v>91</v>
      </c>
      <c r="E10" s="39"/>
      <c r="F10" s="41"/>
      <c r="G10" s="39" t="s">
        <v>92</v>
      </c>
      <c r="H10" s="39"/>
      <c r="I10" s="58"/>
    </row>
    <row r="11" spans="2:9">
      <c r="B11" s="42"/>
      <c r="C11" s="43"/>
      <c r="D11" s="43"/>
      <c r="E11" s="43"/>
      <c r="F11" s="43"/>
      <c r="G11" s="43"/>
      <c r="H11" s="43"/>
      <c r="I11" s="59"/>
    </row>
    <row r="12" ht="9" customHeight="1" spans="2:9">
      <c r="B12" s="38"/>
      <c r="C12" s="38"/>
      <c r="D12" s="38"/>
      <c r="E12" s="38"/>
      <c r="F12" s="38"/>
      <c r="G12" s="38"/>
      <c r="H12" s="38"/>
      <c r="I12" s="38"/>
    </row>
    <row r="13" ht="21" customHeight="1" spans="2:9">
      <c r="B13" s="44" t="s">
        <v>3</v>
      </c>
      <c r="C13" s="45"/>
      <c r="D13" s="44" t="s">
        <v>96</v>
      </c>
      <c r="E13" s="44" t="s">
        <v>97</v>
      </c>
      <c r="F13" s="45"/>
      <c r="G13" s="44" t="s">
        <v>126</v>
      </c>
      <c r="H13" s="45"/>
      <c r="I13" s="60" t="s">
        <v>101</v>
      </c>
    </row>
    <row r="14" ht="21" customHeight="1" spans="2:9">
      <c r="B14" s="46">
        <v>1</v>
      </c>
      <c r="C14" s="47"/>
      <c r="D14" s="48" t="s">
        <v>102</v>
      </c>
      <c r="E14" s="46" t="s">
        <v>127</v>
      </c>
      <c r="F14" s="47"/>
      <c r="G14" s="49"/>
      <c r="H14" s="50"/>
      <c r="I14" s="61" t="s">
        <v>128</v>
      </c>
    </row>
    <row r="15" ht="21" customHeight="1" spans="2:9">
      <c r="B15" s="46">
        <v>2</v>
      </c>
      <c r="C15" s="47"/>
      <c r="D15" s="51"/>
      <c r="E15" s="46" t="s">
        <v>129</v>
      </c>
      <c r="F15" s="47"/>
      <c r="G15" s="49"/>
      <c r="H15" s="50"/>
      <c r="I15" s="61" t="s">
        <v>128</v>
      </c>
    </row>
    <row r="16" ht="21" customHeight="1" spans="2:9">
      <c r="B16" s="46">
        <v>3</v>
      </c>
      <c r="C16" s="47"/>
      <c r="D16" s="51"/>
      <c r="E16" s="46" t="s">
        <v>130</v>
      </c>
      <c r="F16" s="47"/>
      <c r="G16" s="49"/>
      <c r="H16" s="50"/>
      <c r="I16" s="61" t="s">
        <v>131</v>
      </c>
    </row>
    <row r="17" ht="21" customHeight="1" spans="2:9">
      <c r="B17" s="46">
        <v>4</v>
      </c>
      <c r="C17" s="47"/>
      <c r="D17" s="51"/>
      <c r="E17" s="46" t="s">
        <v>116</v>
      </c>
      <c r="F17" s="47"/>
      <c r="G17" s="49"/>
      <c r="H17" s="50"/>
      <c r="I17" s="61" t="s">
        <v>128</v>
      </c>
    </row>
    <row r="18" ht="21" customHeight="1" spans="2:9">
      <c r="B18" s="46">
        <v>5</v>
      </c>
      <c r="C18" s="47"/>
      <c r="D18" s="48" t="s">
        <v>132</v>
      </c>
      <c r="E18" s="46" t="s">
        <v>133</v>
      </c>
      <c r="F18" s="47"/>
      <c r="G18" s="49"/>
      <c r="H18" s="50"/>
      <c r="I18" s="61"/>
    </row>
    <row r="19" ht="21" customHeight="1" spans="2:9">
      <c r="B19" s="46">
        <v>6</v>
      </c>
      <c r="C19" s="47"/>
      <c r="D19" s="48" t="s">
        <v>134</v>
      </c>
      <c r="E19" s="46" t="s">
        <v>133</v>
      </c>
      <c r="F19" s="47"/>
      <c r="G19" s="49"/>
      <c r="H19" s="50"/>
      <c r="I19" s="61"/>
    </row>
    <row r="20" ht="21" customHeight="1" spans="2:9">
      <c r="B20" s="46">
        <v>7</v>
      </c>
      <c r="C20" s="47"/>
      <c r="D20" s="51"/>
      <c r="E20" s="46" t="s">
        <v>116</v>
      </c>
      <c r="F20" s="47"/>
      <c r="G20" s="49"/>
      <c r="H20" s="50"/>
      <c r="I20" s="61" t="s">
        <v>135</v>
      </c>
    </row>
    <row r="21" ht="21" customHeight="1" spans="2:9">
      <c r="B21" s="46">
        <v>8</v>
      </c>
      <c r="C21" s="47"/>
      <c r="D21" s="52"/>
      <c r="E21" s="46" t="s">
        <v>136</v>
      </c>
      <c r="F21" s="47"/>
      <c r="G21" s="49"/>
      <c r="H21" s="50"/>
      <c r="I21" s="61" t="s">
        <v>135</v>
      </c>
    </row>
    <row r="22" ht="32" customHeight="1" spans="2:9">
      <c r="B22" s="46">
        <v>9</v>
      </c>
      <c r="C22" s="47"/>
      <c r="D22" s="53" t="s">
        <v>60</v>
      </c>
      <c r="E22" s="46" t="s">
        <v>137</v>
      </c>
      <c r="F22" s="47"/>
      <c r="G22" s="49"/>
      <c r="H22" s="50"/>
      <c r="I22" s="62"/>
    </row>
    <row r="23" ht="21" customHeight="1" spans="2:9">
      <c r="B23" s="46">
        <v>10</v>
      </c>
      <c r="C23" s="47"/>
      <c r="D23" s="53" t="s">
        <v>138</v>
      </c>
      <c r="E23" s="46" t="s">
        <v>139</v>
      </c>
      <c r="F23" s="47"/>
      <c r="G23" s="49"/>
      <c r="H23" s="50"/>
      <c r="I23" s="61"/>
    </row>
    <row r="24" ht="21" customHeight="1" spans="2:9">
      <c r="B24" s="46">
        <v>11</v>
      </c>
      <c r="C24" s="47"/>
      <c r="D24" s="53" t="s">
        <v>140</v>
      </c>
      <c r="E24" s="46" t="s">
        <v>141</v>
      </c>
      <c r="F24" s="47"/>
      <c r="G24" s="49"/>
      <c r="H24" s="50"/>
      <c r="I24" s="61"/>
    </row>
    <row r="25" ht="21" customHeight="1" spans="2:9">
      <c r="B25" s="46">
        <v>12</v>
      </c>
      <c r="C25" s="47"/>
      <c r="D25" s="53" t="s">
        <v>142</v>
      </c>
      <c r="E25" s="46" t="s">
        <v>119</v>
      </c>
      <c r="F25" s="47"/>
      <c r="G25" s="49"/>
      <c r="H25" s="50"/>
      <c r="I25" s="61"/>
    </row>
    <row r="26" ht="21" customHeight="1" spans="2:9">
      <c r="B26" s="46">
        <v>13</v>
      </c>
      <c r="C26" s="47"/>
      <c r="D26" s="46" t="s">
        <v>143</v>
      </c>
      <c r="E26" s="46" t="s">
        <v>144</v>
      </c>
      <c r="F26" s="47"/>
      <c r="G26" s="49"/>
      <c r="H26" s="50"/>
      <c r="I26" s="61"/>
    </row>
    <row r="27" ht="21" customHeight="1" spans="2:9">
      <c r="B27" s="46">
        <v>14</v>
      </c>
      <c r="C27" s="47"/>
      <c r="D27" s="48" t="s">
        <v>69</v>
      </c>
      <c r="E27" s="46" t="s">
        <v>145</v>
      </c>
      <c r="F27" s="47"/>
      <c r="G27" s="49"/>
      <c r="H27" s="50"/>
      <c r="I27" s="61" t="s">
        <v>146</v>
      </c>
    </row>
    <row r="28" ht="21" customHeight="1" spans="2:9">
      <c r="B28" s="46">
        <v>15</v>
      </c>
      <c r="C28" s="47"/>
      <c r="D28" s="51"/>
      <c r="E28" s="46"/>
      <c r="F28" s="47"/>
      <c r="G28" s="49"/>
      <c r="H28" s="50"/>
      <c r="I28" s="63"/>
    </row>
    <row r="29" ht="21" customHeight="1" spans="2:9">
      <c r="B29" s="46">
        <v>16</v>
      </c>
      <c r="C29" s="47"/>
      <c r="D29" s="51"/>
      <c r="E29" s="46"/>
      <c r="F29" s="47"/>
      <c r="G29" s="49"/>
      <c r="H29" s="50"/>
      <c r="I29" s="62"/>
    </row>
    <row r="30" ht="21" customHeight="1" spans="2:9">
      <c r="B30" s="46">
        <v>17</v>
      </c>
      <c r="C30" s="47"/>
      <c r="D30" s="51"/>
      <c r="E30" s="46"/>
      <c r="F30" s="47"/>
      <c r="G30" s="49"/>
      <c r="H30" s="50"/>
      <c r="I30" s="61"/>
    </row>
    <row r="31" ht="21" customHeight="1" spans="2:9">
      <c r="B31" s="46">
        <v>18</v>
      </c>
      <c r="C31" s="47"/>
      <c r="D31" s="52"/>
      <c r="E31" s="46"/>
      <c r="F31" s="47"/>
      <c r="G31" s="49"/>
      <c r="H31" s="50"/>
      <c r="I31" s="61"/>
    </row>
    <row r="32" ht="29.25" customHeight="1" spans="2:9">
      <c r="B32" s="44" t="s">
        <v>73</v>
      </c>
      <c r="C32" s="54"/>
      <c r="D32" s="54"/>
      <c r="E32" s="54"/>
      <c r="F32" s="45"/>
      <c r="G32" s="49">
        <f>SUM(G14:GH29)</f>
        <v>0</v>
      </c>
      <c r="H32" s="50"/>
      <c r="I32" s="64"/>
    </row>
    <row r="33" ht="10.5" customHeight="1" spans="2:9">
      <c r="B33" s="38"/>
      <c r="C33" s="38"/>
      <c r="D33" s="38"/>
      <c r="E33" s="38"/>
      <c r="F33" s="38"/>
      <c r="G33" s="38"/>
      <c r="H33" s="38"/>
      <c r="I33" s="38"/>
    </row>
    <row r="34" ht="9" customHeight="1" spans="2:9">
      <c r="B34" s="38"/>
      <c r="C34" s="38"/>
      <c r="D34" s="38"/>
      <c r="E34" s="38"/>
      <c r="F34" s="38"/>
      <c r="G34" s="38"/>
      <c r="H34" s="38"/>
      <c r="I34" s="38"/>
    </row>
    <row r="35" spans="2:9">
      <c r="B35" s="38" t="s">
        <v>123</v>
      </c>
      <c r="C35" s="38"/>
      <c r="D35" s="38"/>
      <c r="E35" s="38"/>
      <c r="F35" s="38" t="s">
        <v>147</v>
      </c>
      <c r="G35" s="38"/>
      <c r="H35" s="38"/>
      <c r="I35" s="38" t="s">
        <v>148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F5" sqref="F5:G5"/>
    </sheetView>
  </sheetViews>
  <sheetFormatPr defaultColWidth="9" defaultRowHeight="14.4"/>
  <cols>
    <col min="1" max="1" width="1.5" customWidth="1"/>
    <col min="2" max="3" width="2.16666666666667" customWidth="1"/>
    <col min="4" max="4" width="9.33333333333333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14.11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1:11">
      <c r="A3" s="2" t="s">
        <v>149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ht="20" customHeight="1" spans="2:11">
      <c r="B5" s="3"/>
      <c r="C5" s="4"/>
      <c r="D5" s="5" t="s">
        <v>84</v>
      </c>
      <c r="E5" s="5"/>
      <c r="F5" s="6" t="s">
        <v>150</v>
      </c>
      <c r="G5" s="6"/>
      <c r="H5" s="5" t="s">
        <v>86</v>
      </c>
      <c r="I5" s="4"/>
      <c r="J5" s="6"/>
      <c r="K5" s="23"/>
    </row>
    <row r="6" ht="20" customHeight="1" spans="2:11">
      <c r="B6" s="7"/>
      <c r="C6" s="8"/>
      <c r="D6" s="9" t="s">
        <v>87</v>
      </c>
      <c r="E6" s="9"/>
      <c r="F6" s="10" t="s">
        <v>151</v>
      </c>
      <c r="G6" s="10"/>
      <c r="H6" s="9" t="s">
        <v>89</v>
      </c>
      <c r="I6" s="8"/>
      <c r="J6" s="10" t="s">
        <v>90</v>
      </c>
      <c r="K6" s="24"/>
    </row>
    <row r="7" ht="20" customHeight="1" spans="2:11">
      <c r="B7" s="7"/>
      <c r="C7" s="8"/>
      <c r="D7" s="9" t="s">
        <v>91</v>
      </c>
      <c r="E7" s="9"/>
      <c r="F7" s="10" t="s">
        <v>152</v>
      </c>
      <c r="G7" s="10"/>
      <c r="H7" s="9" t="s">
        <v>92</v>
      </c>
      <c r="I7" s="8"/>
      <c r="J7" s="10"/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94</v>
      </c>
      <c r="I8" s="12"/>
      <c r="J8" s="14" t="s">
        <v>95</v>
      </c>
      <c r="K8" s="25"/>
    </row>
    <row r="9" ht="20" customHeight="1"/>
    <row r="10" ht="20" customHeight="1" spans="2:11">
      <c r="B10" s="15"/>
      <c r="C10" s="15"/>
      <c r="D10" s="16" t="s">
        <v>153</v>
      </c>
      <c r="E10" s="15" t="s">
        <v>154</v>
      </c>
      <c r="F10" s="15"/>
      <c r="G10" s="17" t="s">
        <v>155</v>
      </c>
      <c r="H10" s="17" t="s">
        <v>156</v>
      </c>
      <c r="I10" s="17" t="s">
        <v>73</v>
      </c>
      <c r="J10" s="17"/>
      <c r="K10" s="26" t="s">
        <v>101</v>
      </c>
    </row>
    <row r="11" ht="20" customHeight="1" spans="2:11">
      <c r="B11" s="15">
        <v>1</v>
      </c>
      <c r="C11" s="15"/>
      <c r="D11" s="16" t="s">
        <v>151</v>
      </c>
      <c r="E11" s="18" t="s">
        <v>157</v>
      </c>
      <c r="F11" s="15"/>
      <c r="G11" s="17">
        <v>200</v>
      </c>
      <c r="H11" s="17">
        <v>2</v>
      </c>
      <c r="I11" s="27">
        <f>G11*H11</f>
        <v>400</v>
      </c>
      <c r="J11" s="28"/>
      <c r="K11" s="29"/>
    </row>
    <row r="12" ht="20" customHeight="1" spans="2:11">
      <c r="B12" s="15">
        <v>2</v>
      </c>
      <c r="C12" s="15"/>
      <c r="D12" s="16" t="s">
        <v>151</v>
      </c>
      <c r="E12" s="18" t="s">
        <v>158</v>
      </c>
      <c r="F12" s="15"/>
      <c r="G12" s="17">
        <v>100</v>
      </c>
      <c r="H12" s="17">
        <v>4</v>
      </c>
      <c r="I12" s="27">
        <f t="shared" ref="I12" si="0">G12*H12</f>
        <v>400</v>
      </c>
      <c r="J12" s="28"/>
      <c r="K12" s="29"/>
    </row>
    <row r="13" ht="20" customHeight="1" spans="2:11">
      <c r="B13" s="19" t="s">
        <v>73</v>
      </c>
      <c r="C13" s="20"/>
      <c r="D13" s="20"/>
      <c r="E13" s="20"/>
      <c r="F13" s="21"/>
      <c r="G13" s="22"/>
      <c r="H13" s="22">
        <f>SUM(H3:H12)</f>
        <v>6</v>
      </c>
      <c r="I13" s="30">
        <f>SUM(I11:J12)</f>
        <v>800</v>
      </c>
      <c r="J13" s="31"/>
      <c r="K13" s="32"/>
    </row>
    <row r="14" ht="20" customHeight="1" spans="2:11">
      <c r="B14" s="8" t="s">
        <v>123</v>
      </c>
      <c r="C14" s="8"/>
      <c r="D14" s="8"/>
      <c r="E14" s="8"/>
      <c r="F14" s="8" t="s">
        <v>80</v>
      </c>
      <c r="G14" s="8" t="s">
        <v>124</v>
      </c>
      <c r="H14" s="8"/>
      <c r="I14" s="8"/>
      <c r="J14" s="8" t="s">
        <v>82</v>
      </c>
      <c r="K14" s="8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员工差旅明细1</vt:lpstr>
      <vt:lpstr>行政费用报销单</vt:lpstr>
      <vt:lpstr>上会费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2023-02-07T08:37:00Z</cp:lastPrinted>
  <dcterms:modified xsi:type="dcterms:W3CDTF">2023-05-06T03:19:19Z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45EE8420066E482BA248CAB29B5FA322</vt:lpwstr>
  </property>
</Properties>
</file>