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MOMO报销/"/>
    </mc:Choice>
  </mc:AlternateContent>
  <bookViews>
    <workbookView xWindow="29020" yWindow="460" windowWidth="27120" windowHeight="20100"/>
  </bookViews>
  <sheets>
    <sheet name="员工报销明细" sheetId="3" r:id="rId1"/>
    <sheet name="工作表1" sheetId="4" r:id="rId2"/>
    <sheet name="工作表2" sheetId="5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5" l="1"/>
  <c r="F11" i="4"/>
  <c r="G116" i="3"/>
  <c r="H116" i="3"/>
  <c r="G117" i="3"/>
  <c r="G115" i="3"/>
  <c r="G112" i="3"/>
  <c r="G109" i="3"/>
  <c r="G106" i="3"/>
  <c r="G103" i="3"/>
  <c r="G19" i="3"/>
  <c r="G16" i="3"/>
  <c r="G13" i="3"/>
  <c r="G10" i="3"/>
  <c r="G118" i="3"/>
  <c r="H63" i="3"/>
  <c r="H62" i="3"/>
  <c r="H117" i="3"/>
  <c r="F117" i="3"/>
  <c r="F54" i="3"/>
  <c r="F103" i="3"/>
  <c r="F115" i="3"/>
  <c r="F112" i="3"/>
  <c r="F109" i="3"/>
  <c r="F106" i="3"/>
  <c r="F19" i="3"/>
  <c r="F16" i="3"/>
  <c r="F13" i="3"/>
  <c r="F10" i="3"/>
  <c r="F118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103" i="3"/>
  <c r="H113" i="3"/>
  <c r="H114" i="3"/>
  <c r="H115" i="3"/>
  <c r="H110" i="3"/>
  <c r="H111" i="3"/>
  <c r="H112" i="3"/>
  <c r="H107" i="3"/>
  <c r="H108" i="3"/>
  <c r="H109" i="3"/>
  <c r="H104" i="3"/>
  <c r="H105" i="3"/>
  <c r="H106" i="3"/>
  <c r="H17" i="3"/>
  <c r="H18" i="3"/>
  <c r="H19" i="3"/>
  <c r="H14" i="3"/>
  <c r="H15" i="3"/>
  <c r="H16" i="3"/>
  <c r="H11" i="3"/>
  <c r="H12" i="3"/>
  <c r="H13" i="3"/>
  <c r="H8" i="3"/>
  <c r="H9" i="3"/>
  <c r="H10" i="3"/>
  <c r="H118" i="3"/>
  <c r="E123" i="3"/>
  <c r="E116" i="3"/>
  <c r="E117" i="3"/>
  <c r="E113" i="3"/>
  <c r="E115" i="3"/>
  <c r="E110" i="3"/>
  <c r="E112" i="3"/>
  <c r="E107" i="3"/>
  <c r="E109" i="3"/>
  <c r="E14" i="3"/>
  <c r="E16" i="3"/>
  <c r="E11" i="3"/>
  <c r="E13" i="3"/>
  <c r="E20" i="3"/>
  <c r="E103" i="3"/>
  <c r="E104" i="3"/>
  <c r="E106" i="3"/>
  <c r="E17" i="3"/>
  <c r="E19" i="3"/>
  <c r="E8" i="3"/>
  <c r="E10" i="3"/>
  <c r="E118" i="3"/>
  <c r="A123" i="3"/>
  <c r="C117" i="3"/>
  <c r="C115" i="3"/>
  <c r="C112" i="3"/>
  <c r="C109" i="3"/>
  <c r="C106" i="3"/>
  <c r="C103" i="3"/>
  <c r="C19" i="3"/>
  <c r="C16" i="3"/>
  <c r="C13" i="3"/>
  <c r="C10" i="3"/>
  <c r="C118" i="3"/>
  <c r="C123" i="3"/>
  <c r="I123" i="3"/>
  <c r="G123" i="3"/>
  <c r="D117" i="3"/>
  <c r="D115" i="3"/>
  <c r="D112" i="3"/>
  <c r="D109" i="3"/>
  <c r="D106" i="3"/>
  <c r="D103" i="3"/>
  <c r="D19" i="3"/>
  <c r="D16" i="3"/>
  <c r="D13" i="3"/>
  <c r="D10" i="3"/>
  <c r="D118" i="3"/>
</calcChain>
</file>

<file path=xl/sharedStrings.xml><?xml version="1.0" encoding="utf-8"?>
<sst xmlns="http://schemas.openxmlformats.org/spreadsheetml/2006/main" count="201" uniqueCount="162">
  <si>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</si>
  <si>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</si>
  <si>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</si>
  <si>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</si>
  <si>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</si>
  <si>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</si>
  <si>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</si>
  <si>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</si>
  <si>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</si>
  <si>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</si>
  <si>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</si>
  <si>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</si>
  <si>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</si>
  <si>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</si>
  <si>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</si>
  <si>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</si>
  <si>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</si>
  <si>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</si>
  <si>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</si>
  <si>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</si>
  <si>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</si>
  <si>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</si>
  <si>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</si>
  <si>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</si>
  <si>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</si>
  <si>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</si>
  <si>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</si>
  <si>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</si>
  <si>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</si>
  <si>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</si>
  <si>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</si>
  <si>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</si>
  <si>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</si>
  <si>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</si>
  <si>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</si>
  <si>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</si>
  <si>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</si>
  <si>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</si>
  <si>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</si>
  <si>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</si>
  <si>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</si>
  <si>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</si>
  <si>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</si>
  <si>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</si>
  <si>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</si>
  <si>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</si>
  <si>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</si>
  <si>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</si>
  <si>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</si>
  <si>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</si>
  <si>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</si>
  <si>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烟灰缸</t>
    <rPh sb="0" eb="1">
      <t>yan'hui'gang</t>
    </rPh>
    <phoneticPr fontId="9" type="noConversion"/>
  </si>
  <si>
    <t>定制瑜伽垫</t>
  </si>
  <si>
    <t>LOGO灯</t>
  </si>
  <si>
    <t>麦克风套</t>
  </si>
  <si>
    <t>啦啦棒</t>
    <rPh sb="0" eb="1">
      <t>la'la'bang</t>
    </rPh>
    <phoneticPr fontId="9" type="noConversion"/>
  </si>
  <si>
    <t>扩音器</t>
  </si>
  <si>
    <t>手持电风扇</t>
  </si>
  <si>
    <t>棒球发球机</t>
  </si>
  <si>
    <t>棒球棍</t>
  </si>
  <si>
    <t>棒球网</t>
  </si>
  <si>
    <t>羽毛球网架1</t>
  </si>
  <si>
    <t>羽毛球拍+羽毛球</t>
  </si>
  <si>
    <t>羽毛球拍2</t>
  </si>
  <si>
    <t>邮筒</t>
    <rPh sb="0" eb="1">
      <t>you'tong</t>
    </rPh>
    <phoneticPr fontId="9" type="noConversion"/>
  </si>
  <si>
    <t>桌游道具</t>
  </si>
  <si>
    <t>棋子道具</t>
  </si>
  <si>
    <t>轰趴管靠垫定制</t>
  </si>
  <si>
    <t>围裙</t>
  </si>
  <si>
    <t>穿越火线道具</t>
  </si>
  <si>
    <t>定制头巾</t>
  </si>
  <si>
    <t>奖杯</t>
  </si>
  <si>
    <t>沙滩垫</t>
  </si>
  <si>
    <t>桌子</t>
  </si>
  <si>
    <t>花瓶</t>
  </si>
  <si>
    <t>发光线圈</t>
  </si>
  <si>
    <t>啤酒圈圈</t>
  </si>
  <si>
    <t>发光球</t>
  </si>
  <si>
    <t>扭蛋球</t>
  </si>
  <si>
    <t>亮灯的指示牌</t>
  </si>
  <si>
    <t>发光眼镜</t>
  </si>
  <si>
    <t>充气沙发</t>
  </si>
  <si>
    <t>定制帆布单肩包</t>
  </si>
  <si>
    <t>定制可乐</t>
  </si>
  <si>
    <t>剪刀</t>
  </si>
  <si>
    <t>货车用车</t>
  </si>
  <si>
    <t>化妆棉</t>
  </si>
  <si>
    <t>面粉</t>
  </si>
  <si>
    <t>民宿费用：发票2-3-201：1475元
2-2-102：1375元
蒋先生的小屋：915元
5-1-1018：26664元</t>
    <rPh sb="0" eb="1">
      <t>min'su</t>
    </rPh>
    <rPh sb="2" eb="3">
      <t>fei'y</t>
    </rPh>
    <rPh sb="5" eb="6">
      <t>fa'p</t>
    </rPh>
    <phoneticPr fontId="9" type="noConversion"/>
  </si>
  <si>
    <t>手套</t>
    <rPh sb="0" eb="1">
      <t>shou'tao</t>
    </rPh>
    <phoneticPr fontId="9" type="noConversion"/>
  </si>
  <si>
    <t>毛巾</t>
    <rPh sb="0" eb="1">
      <t>mao'jin</t>
    </rPh>
    <phoneticPr fontId="9" type="noConversion"/>
  </si>
  <si>
    <t>奶瓶</t>
    <rPh sb="0" eb="1">
      <t>nai'ping</t>
    </rPh>
    <phoneticPr fontId="9" type="noConversion"/>
  </si>
  <si>
    <t xml:space="preserve">农夫山泉 饮用水 </t>
  </si>
  <si>
    <t xml:space="preserve">康师傅 方便面 </t>
  </si>
  <si>
    <t>盼盼 法式小面包</t>
  </si>
  <si>
    <t>超霸电池</t>
  </si>
  <si>
    <t>维达抽纸</t>
  </si>
  <si>
    <t>百事可乐</t>
  </si>
  <si>
    <t>惠普墨盒</t>
  </si>
  <si>
    <t>德芙巧克力</t>
  </si>
  <si>
    <t>洁成一次性杯子+垃圾袋+水桶</t>
  </si>
  <si>
    <t>洁云抽纸</t>
  </si>
  <si>
    <t>得力笔</t>
  </si>
  <si>
    <t>维达湿纸巾1</t>
  </si>
  <si>
    <t>维达湿纸巾2</t>
  </si>
  <si>
    <t>燕京啤酒</t>
  </si>
  <si>
    <t>喜力啤酒</t>
  </si>
  <si>
    <t>百威啤酒</t>
  </si>
  <si>
    <t>福佳啤酒</t>
  </si>
  <si>
    <t>脉动+宝矿力</t>
  </si>
  <si>
    <t>农夫山泉</t>
  </si>
  <si>
    <t>小推车</t>
  </si>
  <si>
    <t>汇源果汁1</t>
  </si>
  <si>
    <t>汇源果汁2；发票待开</t>
  </si>
  <si>
    <t>奔富红酒</t>
  </si>
  <si>
    <t>耐克护腕+水壶</t>
  </si>
  <si>
    <t>耐克护腿板</t>
  </si>
  <si>
    <t>keep手套</t>
  </si>
  <si>
    <t>彪马帽子</t>
  </si>
  <si>
    <t>晕车贴</t>
  </si>
  <si>
    <t>手提垃圾袋</t>
  </si>
  <si>
    <t>封箱胶带</t>
  </si>
  <si>
    <t>雀巢咖啡</t>
  </si>
  <si>
    <t>团号：HMZB-190906-MOM684</t>
    <phoneticPr fontId="9" type="noConversion"/>
  </si>
  <si>
    <t>会议日期：9月8-10日</t>
    <rPh sb="6" eb="7">
      <t>yue</t>
    </rPh>
    <rPh sb="11" eb="12">
      <t>ri</t>
    </rPh>
    <phoneticPr fontId="9" type="noConversion"/>
  </si>
  <si>
    <t>屈臣氏苏打汽水</t>
    <phoneticPr fontId="9" type="noConversion"/>
  </si>
  <si>
    <t>手举杆</t>
    <rPh sb="0" eb="1">
      <t>shou'ju</t>
    </rPh>
    <rPh sb="2" eb="3">
      <t>gan'zi</t>
    </rPh>
    <phoneticPr fontId="9" type="noConversion"/>
  </si>
  <si>
    <t>户外野餐垫</t>
    <rPh sb="0" eb="1">
      <t>hu'wai</t>
    </rPh>
    <rPh sb="2" eb="3">
      <t>ye'can'd</t>
    </rPh>
    <phoneticPr fontId="9" type="noConversion"/>
  </si>
  <si>
    <t>充气模型</t>
    <rPh sb="0" eb="1">
      <t>chong'qi</t>
    </rPh>
    <rPh sb="2" eb="3">
      <t>mo'x</t>
    </rPh>
    <phoneticPr fontId="9" type="noConversion"/>
  </si>
  <si>
    <t>活动用水</t>
    <rPh sb="0" eb="1">
      <t>huo'dong</t>
    </rPh>
    <rPh sb="2" eb="3">
      <t>yong</t>
    </rPh>
    <rPh sb="3" eb="4">
      <t>shui</t>
    </rPh>
    <phoneticPr fontId="9" type="noConversion"/>
  </si>
  <si>
    <t>羽毛球杆</t>
    <rPh sb="0" eb="1">
      <t>yu'mao'qiu</t>
    </rPh>
    <rPh sb="3" eb="4">
      <t>gan</t>
    </rPh>
    <phoneticPr fontId="9" type="noConversion"/>
  </si>
  <si>
    <t>劳务费领取申请表</t>
  </si>
  <si>
    <t>团号</t>
  </si>
  <si>
    <t>HMZB-190906-MOM684</t>
    <phoneticPr fontId="9" type="noConversion"/>
  </si>
  <si>
    <t>项目操作：</t>
  </si>
  <si>
    <t>项目销售：</t>
  </si>
  <si>
    <t>姓名</t>
  </si>
  <si>
    <t>身份证号码</t>
  </si>
  <si>
    <t>费用标准</t>
  </si>
  <si>
    <t>天数</t>
  </si>
  <si>
    <t>总额</t>
  </si>
  <si>
    <t>银行卡号码</t>
  </si>
  <si>
    <t>开户行</t>
  </si>
  <si>
    <t>签名</t>
  </si>
  <si>
    <t>备注</t>
  </si>
  <si>
    <t>靳蕊</t>
  </si>
  <si>
    <t>152105199601200423</t>
  </si>
  <si>
    <t>苟清英</t>
  </si>
  <si>
    <t>511923199606098168</t>
  </si>
  <si>
    <t>纪明怀</t>
  </si>
  <si>
    <t>230204198606080611</t>
  </si>
  <si>
    <t>赵珈靓</t>
  </si>
  <si>
    <t>230231199709050021</t>
  </si>
  <si>
    <t>刘建刚</t>
  </si>
  <si>
    <t>370911198706183653</t>
  </si>
  <si>
    <t>常乐</t>
  </si>
  <si>
    <t>110108199709012731</t>
  </si>
  <si>
    <t>李佳兴</t>
  </si>
  <si>
    <t>110222199608216615</t>
  </si>
  <si>
    <t>合计：</t>
  </si>
  <si>
    <t>主管总经理审批：                      财务部审批：</t>
  </si>
  <si>
    <t>注：劳务费汇至本人银行卡时，领取人不必签字；领取现金时，领取人本人必须签字。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</si>
</sst>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3"/>
      <color rgb="FF000000"/>
      <name val="Helvetica Neue"/>
    </font>
    <font>
      <sz val="12"/>
      <name val="宋体"/>
      <family val="2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sz val="10"/>
      <name val="宋体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3" xfId="2" applyFont="1" applyFill="1" applyBorder="1" applyAlignment="1">
      <alignment horizontal="center" vertical="center" wrapText="1"/>
    </xf>
    <xf numFmtId="40" fontId="11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/>
    </xf>
    <xf numFmtId="0" fontId="11" fillId="0" borderId="3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40" fontId="0" fillId="0" borderId="4" xfId="0" applyNumberFormat="1" applyBorder="1" applyAlignment="1">
      <alignment horizontal="right" vertical="center"/>
    </xf>
    <xf numFmtId="40" fontId="11" fillId="9" borderId="3" xfId="0" applyNumberFormat="1" applyFont="1" applyFill="1" applyBorder="1" applyAlignment="1">
      <alignment horizontal="right" vertical="center"/>
    </xf>
    <xf numFmtId="0" fontId="11" fillId="9" borderId="3" xfId="2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5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5" fillId="0" borderId="3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40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tem.jd.com/3840221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N125"/>
  <sheetViews>
    <sheetView tabSelected="1" topLeftCell="A102" zoomScale="106" workbookViewId="0">
      <selection activeCell="E20" sqref="E20:E102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4.83203125" style="3" customWidth="1"/>
    <col min="5" max="5" width="12.33203125" customWidth="1"/>
    <col min="6" max="8" width="15.5" customWidth="1"/>
    <col min="9" max="9" width="29.1640625" customWidth="1"/>
    <col min="10" max="10" width="39.5" customWidth="1"/>
  </cols>
  <sheetData>
    <row r="2" spans="1:12" ht="21" customHeight="1" x14ac:dyDescent="0.15">
      <c r="C2" s="58" t="s">
        <v>0</v>
      </c>
      <c r="D2" s="58"/>
      <c r="E2" s="58"/>
      <c r="F2" s="58"/>
      <c r="G2" s="58"/>
      <c r="H2" s="58"/>
      <c r="I2" s="15"/>
      <c r="J2" s="15"/>
      <c r="K2" s="15"/>
      <c r="L2" s="15"/>
    </row>
    <row r="4" spans="1:12" ht="21" customHeight="1" x14ac:dyDescent="0.15">
      <c r="H4" s="80" t="s">
        <v>123</v>
      </c>
      <c r="I4" s="80"/>
      <c r="J4" s="80" t="s">
        <v>124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71" t="s">
        <v>1</v>
      </c>
      <c r="B6" s="74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4" t="s">
        <v>5</v>
      </c>
    </row>
    <row r="7" spans="1:12" ht="21" customHeight="1" x14ac:dyDescent="0.15">
      <c r="A7" s="71"/>
      <c r="B7" s="7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74"/>
    </row>
    <row r="8" spans="1:12" ht="21" customHeight="1" x14ac:dyDescent="0.15">
      <c r="A8" s="72">
        <v>1</v>
      </c>
      <c r="B8" s="62" t="s">
        <v>13</v>
      </c>
      <c r="C8" s="52">
        <v>0</v>
      </c>
      <c r="D8" s="63"/>
      <c r="E8" s="52">
        <f>C8*D8</f>
        <v>0</v>
      </c>
      <c r="F8" s="8">
        <v>0</v>
      </c>
      <c r="G8" s="8">
        <v>0</v>
      </c>
      <c r="H8" s="8">
        <f t="shared" ref="H8:H114" si="0">F8+G8</f>
        <v>0</v>
      </c>
      <c r="I8" s="16"/>
      <c r="J8" s="75" t="s">
        <v>14</v>
      </c>
    </row>
    <row r="9" spans="1:12" ht="21" customHeight="1" x14ac:dyDescent="0.15">
      <c r="A9" s="72"/>
      <c r="B9" s="62"/>
      <c r="C9" s="52"/>
      <c r="D9" s="63"/>
      <c r="E9" s="52"/>
      <c r="F9" s="8">
        <v>0</v>
      </c>
      <c r="G9" s="8">
        <v>0</v>
      </c>
      <c r="H9" s="8">
        <f t="shared" si="0"/>
        <v>0</v>
      </c>
      <c r="I9" s="16"/>
      <c r="J9" s="76"/>
    </row>
    <row r="10" spans="1:12" s="1" customFormat="1" ht="21" customHeight="1" x14ac:dyDescent="0.1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77"/>
    </row>
    <row r="11" spans="1:12" ht="21" customHeight="1" x14ac:dyDescent="0.15">
      <c r="A11" s="67">
        <v>2</v>
      </c>
      <c r="B11" s="55" t="s">
        <v>16</v>
      </c>
      <c r="C11" s="53">
        <v>0</v>
      </c>
      <c r="D11" s="67"/>
      <c r="E11" s="53">
        <f t="shared" ref="E11:E116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75" t="s">
        <v>17</v>
      </c>
    </row>
    <row r="12" spans="1:12" ht="21" customHeight="1" x14ac:dyDescent="0.15">
      <c r="A12" s="68"/>
      <c r="B12" s="57"/>
      <c r="C12" s="54"/>
      <c r="D12" s="68"/>
      <c r="E12" s="54"/>
      <c r="F12" s="8">
        <v>0</v>
      </c>
      <c r="G12" s="8">
        <v>0</v>
      </c>
      <c r="H12" s="8">
        <f t="shared" ref="H12" si="2">F12+G12</f>
        <v>0</v>
      </c>
      <c r="I12" s="16"/>
      <c r="J12" s="76"/>
    </row>
    <row r="13" spans="1:12" s="1" customFormat="1" ht="21" customHeight="1" x14ac:dyDescent="0.1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77"/>
    </row>
    <row r="14" spans="1:12" ht="21" customHeight="1" x14ac:dyDescent="0.15">
      <c r="A14" s="72">
        <v>3</v>
      </c>
      <c r="B14" s="62" t="s">
        <v>19</v>
      </c>
      <c r="C14" s="52">
        <v>0</v>
      </c>
      <c r="D14" s="63"/>
      <c r="E14" s="52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82" t="s">
        <v>20</v>
      </c>
    </row>
    <row r="15" spans="1:12" ht="21" customHeight="1" x14ac:dyDescent="0.15">
      <c r="A15" s="72"/>
      <c r="B15" s="62"/>
      <c r="C15" s="52"/>
      <c r="D15" s="63"/>
      <c r="E15" s="52"/>
      <c r="F15" s="8">
        <v>0</v>
      </c>
      <c r="G15" s="8">
        <v>0</v>
      </c>
      <c r="H15" s="8">
        <f t="shared" si="0"/>
        <v>0</v>
      </c>
      <c r="I15" s="16"/>
      <c r="J15" s="83"/>
    </row>
    <row r="16" spans="1:12" s="1" customFormat="1" ht="21" customHeight="1" x14ac:dyDescent="0.1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84"/>
    </row>
    <row r="17" spans="1:10" ht="21" customHeight="1" x14ac:dyDescent="0.15">
      <c r="A17" s="72">
        <v>4</v>
      </c>
      <c r="B17" s="62" t="s">
        <v>22</v>
      </c>
      <c r="C17" s="52">
        <v>0</v>
      </c>
      <c r="D17" s="63"/>
      <c r="E17" s="52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82" t="s">
        <v>23</v>
      </c>
    </row>
    <row r="18" spans="1:10" ht="21" customHeight="1" x14ac:dyDescent="0.15">
      <c r="A18" s="72"/>
      <c r="B18" s="62"/>
      <c r="C18" s="52"/>
      <c r="D18" s="63"/>
      <c r="E18" s="52"/>
      <c r="F18" s="8">
        <v>0</v>
      </c>
      <c r="G18" s="8">
        <v>0</v>
      </c>
      <c r="H18" s="8">
        <f t="shared" si="0"/>
        <v>0</v>
      </c>
      <c r="I18" s="16"/>
      <c r="J18" s="83"/>
    </row>
    <row r="19" spans="1:10" s="1" customFormat="1" ht="21" customHeight="1" x14ac:dyDescent="0.1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84"/>
    </row>
    <row r="20" spans="1:10" ht="15" customHeight="1" x14ac:dyDescent="0.15">
      <c r="A20" s="67">
        <v>5</v>
      </c>
      <c r="B20" s="55" t="s">
        <v>25</v>
      </c>
      <c r="C20" s="53">
        <v>36000</v>
      </c>
      <c r="D20" s="53">
        <v>1</v>
      </c>
      <c r="E20" s="53">
        <f>C20*D20</f>
        <v>36000</v>
      </c>
      <c r="F20" s="28">
        <v>398</v>
      </c>
      <c r="G20" s="29">
        <v>0</v>
      </c>
      <c r="H20" s="29">
        <f t="shared" ref="H20:H57" si="5">F20+G20</f>
        <v>398</v>
      </c>
      <c r="I20" s="30" t="s">
        <v>51</v>
      </c>
      <c r="J20" s="75" t="s">
        <v>26</v>
      </c>
    </row>
    <row r="21" spans="1:10" ht="15" customHeight="1" x14ac:dyDescent="0.15">
      <c r="A21" s="73"/>
      <c r="B21" s="56"/>
      <c r="C21" s="64"/>
      <c r="D21" s="64"/>
      <c r="E21" s="64"/>
      <c r="F21" s="29">
        <v>148</v>
      </c>
      <c r="G21" s="29">
        <v>0</v>
      </c>
      <c r="H21" s="29">
        <f t="shared" si="5"/>
        <v>148</v>
      </c>
      <c r="I21" s="31" t="s">
        <v>74</v>
      </c>
      <c r="J21" s="76"/>
    </row>
    <row r="22" spans="1:10" ht="15" customHeight="1" x14ac:dyDescent="0.15">
      <c r="A22" s="73"/>
      <c r="B22" s="56"/>
      <c r="C22" s="64"/>
      <c r="D22" s="64"/>
      <c r="E22" s="64"/>
      <c r="F22" s="29">
        <v>268</v>
      </c>
      <c r="G22" s="29">
        <v>0</v>
      </c>
      <c r="H22" s="29">
        <f t="shared" si="5"/>
        <v>268</v>
      </c>
      <c r="I22" s="31" t="s">
        <v>60</v>
      </c>
      <c r="J22" s="76"/>
    </row>
    <row r="23" spans="1:10" ht="15" customHeight="1" x14ac:dyDescent="0.15">
      <c r="A23" s="73"/>
      <c r="B23" s="56"/>
      <c r="C23" s="64"/>
      <c r="D23" s="64"/>
      <c r="E23" s="64"/>
      <c r="F23" s="29">
        <v>950</v>
      </c>
      <c r="G23" s="29">
        <v>0</v>
      </c>
      <c r="H23" s="29">
        <f t="shared" si="5"/>
        <v>950</v>
      </c>
      <c r="I23" s="31" t="s">
        <v>58</v>
      </c>
      <c r="J23" s="76"/>
    </row>
    <row r="24" spans="1:10" ht="15" customHeight="1" x14ac:dyDescent="0.15">
      <c r="A24" s="73"/>
      <c r="B24" s="56"/>
      <c r="C24" s="64"/>
      <c r="D24" s="64"/>
      <c r="E24" s="64"/>
      <c r="F24" s="29">
        <v>2200</v>
      </c>
      <c r="G24" s="29">
        <v>0</v>
      </c>
      <c r="H24" s="29">
        <f t="shared" si="5"/>
        <v>2200</v>
      </c>
      <c r="I24" s="31" t="s">
        <v>85</v>
      </c>
      <c r="J24" s="76"/>
    </row>
    <row r="25" spans="1:10" ht="15" customHeight="1" x14ac:dyDescent="0.15">
      <c r="A25" s="73"/>
      <c r="B25" s="56"/>
      <c r="C25" s="64"/>
      <c r="D25" s="64"/>
      <c r="E25" s="64"/>
      <c r="F25" s="29">
        <v>1800</v>
      </c>
      <c r="G25" s="29">
        <v>0</v>
      </c>
      <c r="H25" s="29">
        <f t="shared" si="5"/>
        <v>1800</v>
      </c>
      <c r="I25" s="31" t="s">
        <v>70</v>
      </c>
      <c r="J25" s="76"/>
    </row>
    <row r="26" spans="1:10" ht="15" customHeight="1" x14ac:dyDescent="0.15">
      <c r="A26" s="73"/>
      <c r="B26" s="56"/>
      <c r="C26" s="64"/>
      <c r="D26" s="64"/>
      <c r="E26" s="64"/>
      <c r="F26" s="29">
        <v>116</v>
      </c>
      <c r="G26" s="29">
        <v>0</v>
      </c>
      <c r="H26" s="29">
        <f t="shared" si="5"/>
        <v>116</v>
      </c>
      <c r="I26" s="31" t="s">
        <v>59</v>
      </c>
      <c r="J26" s="76"/>
    </row>
    <row r="27" spans="1:10" ht="15" customHeight="1" x14ac:dyDescent="0.15">
      <c r="A27" s="73"/>
      <c r="B27" s="56"/>
      <c r="C27" s="64"/>
      <c r="D27" s="64"/>
      <c r="E27" s="64"/>
      <c r="F27" s="29">
        <v>40</v>
      </c>
      <c r="G27" s="29">
        <v>0</v>
      </c>
      <c r="H27" s="29">
        <f t="shared" si="5"/>
        <v>40</v>
      </c>
      <c r="I27" s="31" t="s">
        <v>89</v>
      </c>
      <c r="J27" s="76"/>
    </row>
    <row r="28" spans="1:10" ht="15" customHeight="1" x14ac:dyDescent="0.15">
      <c r="A28" s="73"/>
      <c r="B28" s="56"/>
      <c r="C28" s="64"/>
      <c r="D28" s="64"/>
      <c r="E28" s="64"/>
      <c r="F28" s="29">
        <v>194.8</v>
      </c>
      <c r="G28" s="29">
        <v>0</v>
      </c>
      <c r="H28" s="29">
        <f t="shared" si="5"/>
        <v>194.8</v>
      </c>
      <c r="I28" s="31" t="s">
        <v>66</v>
      </c>
      <c r="J28" s="76"/>
    </row>
    <row r="29" spans="1:10" ht="15" customHeight="1" x14ac:dyDescent="0.15">
      <c r="A29" s="73"/>
      <c r="B29" s="56"/>
      <c r="C29" s="64"/>
      <c r="D29" s="64"/>
      <c r="E29" s="64"/>
      <c r="F29" s="29">
        <v>147.88</v>
      </c>
      <c r="G29" s="29">
        <v>0</v>
      </c>
      <c r="H29" s="29">
        <f t="shared" si="5"/>
        <v>147.88</v>
      </c>
      <c r="I29" s="31" t="s">
        <v>90</v>
      </c>
      <c r="J29" s="76"/>
    </row>
    <row r="30" spans="1:10" ht="15" customHeight="1" x14ac:dyDescent="0.15">
      <c r="A30" s="73"/>
      <c r="B30" s="56"/>
      <c r="C30" s="64"/>
      <c r="D30" s="64"/>
      <c r="E30" s="64"/>
      <c r="F30" s="29">
        <v>30</v>
      </c>
      <c r="G30" s="29">
        <v>0</v>
      </c>
      <c r="H30" s="29">
        <f t="shared" si="5"/>
        <v>30</v>
      </c>
      <c r="I30" s="31" t="s">
        <v>90</v>
      </c>
      <c r="J30" s="76"/>
    </row>
    <row r="31" spans="1:10" ht="15" customHeight="1" x14ac:dyDescent="0.15">
      <c r="A31" s="73"/>
      <c r="B31" s="56"/>
      <c r="C31" s="64"/>
      <c r="D31" s="64"/>
      <c r="E31" s="64"/>
      <c r="F31" s="29">
        <v>178</v>
      </c>
      <c r="G31" s="29">
        <v>0</v>
      </c>
      <c r="H31" s="29">
        <f t="shared" si="5"/>
        <v>178</v>
      </c>
      <c r="I31" s="31" t="s">
        <v>61</v>
      </c>
      <c r="J31" s="76"/>
    </row>
    <row r="32" spans="1:10" ht="15" customHeight="1" x14ac:dyDescent="0.15">
      <c r="A32" s="73"/>
      <c r="B32" s="56"/>
      <c r="C32" s="64"/>
      <c r="D32" s="64"/>
      <c r="E32" s="64"/>
      <c r="F32" s="29">
        <v>430</v>
      </c>
      <c r="G32" s="29">
        <v>0</v>
      </c>
      <c r="H32" s="29">
        <f t="shared" si="5"/>
        <v>430</v>
      </c>
      <c r="I32" s="31" t="s">
        <v>79</v>
      </c>
      <c r="J32" s="76"/>
    </row>
    <row r="33" spans="1:10" ht="15" customHeight="1" x14ac:dyDescent="0.15">
      <c r="A33" s="73"/>
      <c r="B33" s="56"/>
      <c r="C33" s="64"/>
      <c r="D33" s="64"/>
      <c r="E33" s="64"/>
      <c r="F33" s="29">
        <v>159.6</v>
      </c>
      <c r="G33" s="29">
        <v>0</v>
      </c>
      <c r="H33" s="29">
        <f t="shared" si="5"/>
        <v>159.6</v>
      </c>
      <c r="I33" s="31" t="s">
        <v>65</v>
      </c>
      <c r="J33" s="76"/>
    </row>
    <row r="34" spans="1:10" ht="15" customHeight="1" x14ac:dyDescent="0.15">
      <c r="A34" s="73"/>
      <c r="B34" s="56"/>
      <c r="C34" s="64"/>
      <c r="D34" s="64"/>
      <c r="E34" s="64"/>
      <c r="F34" s="29">
        <v>338</v>
      </c>
      <c r="G34" s="29">
        <v>0</v>
      </c>
      <c r="H34" s="29">
        <f t="shared" si="5"/>
        <v>338</v>
      </c>
      <c r="I34" s="31" t="s">
        <v>75</v>
      </c>
      <c r="J34" s="76"/>
    </row>
    <row r="35" spans="1:10" ht="15" customHeight="1" x14ac:dyDescent="0.15">
      <c r="A35" s="73"/>
      <c r="B35" s="56"/>
      <c r="C35" s="64"/>
      <c r="D35" s="64"/>
      <c r="E35" s="64"/>
      <c r="F35" s="29">
        <v>3498</v>
      </c>
      <c r="G35" s="29">
        <v>0</v>
      </c>
      <c r="H35" s="29">
        <f t="shared" si="5"/>
        <v>3498</v>
      </c>
      <c r="I35" s="32" t="s">
        <v>69</v>
      </c>
      <c r="J35" s="76"/>
    </row>
    <row r="36" spans="1:10" ht="15" customHeight="1" x14ac:dyDescent="0.15">
      <c r="A36" s="73"/>
      <c r="B36" s="56"/>
      <c r="C36" s="64"/>
      <c r="D36" s="64"/>
      <c r="E36" s="64"/>
      <c r="F36" s="29">
        <v>1120</v>
      </c>
      <c r="G36" s="29">
        <v>0</v>
      </c>
      <c r="H36" s="29">
        <f t="shared" si="5"/>
        <v>1120</v>
      </c>
      <c r="I36" s="31" t="s">
        <v>77</v>
      </c>
      <c r="J36" s="76"/>
    </row>
    <row r="37" spans="1:10" ht="15" customHeight="1" x14ac:dyDescent="0.15">
      <c r="A37" s="73"/>
      <c r="B37" s="56"/>
      <c r="C37" s="64"/>
      <c r="D37" s="64"/>
      <c r="E37" s="64"/>
      <c r="F37" s="29">
        <v>200.5</v>
      </c>
      <c r="G37" s="29">
        <v>0</v>
      </c>
      <c r="H37" s="29">
        <f t="shared" si="5"/>
        <v>200.5</v>
      </c>
      <c r="I37" s="31" t="s">
        <v>91</v>
      </c>
      <c r="J37" s="76"/>
    </row>
    <row r="38" spans="1:10" ht="15" customHeight="1" x14ac:dyDescent="0.15">
      <c r="A38" s="73"/>
      <c r="B38" s="56"/>
      <c r="C38" s="64"/>
      <c r="D38" s="64"/>
      <c r="E38" s="64"/>
      <c r="F38" s="29">
        <v>1250</v>
      </c>
      <c r="G38" s="29">
        <v>0</v>
      </c>
      <c r="H38" s="29">
        <f t="shared" si="5"/>
        <v>1250</v>
      </c>
      <c r="I38" s="32" t="s">
        <v>81</v>
      </c>
      <c r="J38" s="76"/>
    </row>
    <row r="39" spans="1:10" ht="15" customHeight="1" x14ac:dyDescent="0.15">
      <c r="A39" s="73"/>
      <c r="B39" s="56"/>
      <c r="C39" s="64"/>
      <c r="D39" s="64"/>
      <c r="E39" s="64"/>
      <c r="F39" s="29">
        <v>1200</v>
      </c>
      <c r="G39" s="29">
        <v>0</v>
      </c>
      <c r="H39" s="29">
        <f t="shared" si="5"/>
        <v>1200</v>
      </c>
      <c r="I39" s="32" t="s">
        <v>67</v>
      </c>
      <c r="J39" s="76"/>
    </row>
    <row r="40" spans="1:10" ht="15" customHeight="1" x14ac:dyDescent="0.15">
      <c r="A40" s="73"/>
      <c r="B40" s="56"/>
      <c r="C40" s="64"/>
      <c r="D40" s="64"/>
      <c r="E40" s="64"/>
      <c r="F40" s="29">
        <v>270</v>
      </c>
      <c r="G40" s="29">
        <v>0</v>
      </c>
      <c r="H40" s="29">
        <f t="shared" si="5"/>
        <v>270</v>
      </c>
      <c r="I40" s="31" t="s">
        <v>71</v>
      </c>
      <c r="J40" s="76"/>
    </row>
    <row r="41" spans="1:10" ht="15" customHeight="1" x14ac:dyDescent="0.15">
      <c r="A41" s="73"/>
      <c r="B41" s="56"/>
      <c r="C41" s="64"/>
      <c r="D41" s="64"/>
      <c r="E41" s="64"/>
      <c r="F41" s="29">
        <v>408</v>
      </c>
      <c r="G41" s="29">
        <v>0</v>
      </c>
      <c r="H41" s="29">
        <f t="shared" si="5"/>
        <v>408</v>
      </c>
      <c r="I41" s="31" t="s">
        <v>63</v>
      </c>
      <c r="J41" s="76"/>
    </row>
    <row r="42" spans="1:10" ht="15" customHeight="1" x14ac:dyDescent="0.15">
      <c r="A42" s="73"/>
      <c r="B42" s="56"/>
      <c r="C42" s="64"/>
      <c r="D42" s="64"/>
      <c r="E42" s="64"/>
      <c r="F42" s="33">
        <v>2610</v>
      </c>
      <c r="G42" s="29">
        <v>0</v>
      </c>
      <c r="H42" s="29">
        <f t="shared" si="5"/>
        <v>2610</v>
      </c>
      <c r="I42" s="32" t="s">
        <v>82</v>
      </c>
      <c r="J42" s="76"/>
    </row>
    <row r="43" spans="1:10" ht="15" customHeight="1" x14ac:dyDescent="0.15">
      <c r="A43" s="73"/>
      <c r="B43" s="56"/>
      <c r="C43" s="64"/>
      <c r="D43" s="64"/>
      <c r="E43" s="64"/>
      <c r="F43" s="29">
        <v>500</v>
      </c>
      <c r="G43" s="29">
        <v>0</v>
      </c>
      <c r="H43" s="29">
        <f t="shared" si="5"/>
        <v>500</v>
      </c>
      <c r="I43" s="31" t="s">
        <v>64</v>
      </c>
      <c r="J43" s="76"/>
    </row>
    <row r="44" spans="1:10" ht="15" customHeight="1" x14ac:dyDescent="0.15">
      <c r="A44" s="73"/>
      <c r="B44" s="56"/>
      <c r="C44" s="64"/>
      <c r="D44" s="64"/>
      <c r="E44" s="64"/>
      <c r="F44" s="29">
        <v>1500</v>
      </c>
      <c r="G44" s="29">
        <v>0</v>
      </c>
      <c r="H44" s="29">
        <f t="shared" si="5"/>
        <v>1500</v>
      </c>
      <c r="I44" s="32" t="s">
        <v>53</v>
      </c>
      <c r="J44" s="76"/>
    </row>
    <row r="45" spans="1:10" ht="15" customHeight="1" x14ac:dyDescent="0.15">
      <c r="A45" s="73"/>
      <c r="B45" s="56"/>
      <c r="C45" s="64"/>
      <c r="D45" s="64"/>
      <c r="E45" s="64"/>
      <c r="F45" s="29">
        <v>490</v>
      </c>
      <c r="G45" s="29">
        <v>0</v>
      </c>
      <c r="H45" s="29">
        <f t="shared" si="5"/>
        <v>490</v>
      </c>
      <c r="I45" s="31" t="s">
        <v>57</v>
      </c>
      <c r="J45" s="76"/>
    </row>
    <row r="46" spans="1:10" ht="15" customHeight="1" x14ac:dyDescent="0.15">
      <c r="A46" s="73"/>
      <c r="B46" s="56"/>
      <c r="C46" s="64"/>
      <c r="D46" s="64"/>
      <c r="E46" s="64"/>
      <c r="F46" s="29">
        <v>2600</v>
      </c>
      <c r="G46" s="29">
        <v>0</v>
      </c>
      <c r="H46" s="29">
        <f t="shared" si="5"/>
        <v>2600</v>
      </c>
      <c r="I46" s="34" t="s">
        <v>55</v>
      </c>
      <c r="J46" s="76"/>
    </row>
    <row r="47" spans="1:10" ht="15" customHeight="1" x14ac:dyDescent="0.15">
      <c r="A47" s="73"/>
      <c r="B47" s="56"/>
      <c r="C47" s="64"/>
      <c r="D47" s="64"/>
      <c r="E47" s="64"/>
      <c r="F47" s="29">
        <v>416.4</v>
      </c>
      <c r="G47" s="29">
        <v>0</v>
      </c>
      <c r="H47" s="29">
        <f t="shared" si="5"/>
        <v>416.4</v>
      </c>
      <c r="I47" s="31" t="s">
        <v>78</v>
      </c>
      <c r="J47" s="76"/>
    </row>
    <row r="48" spans="1:10" ht="15" customHeight="1" x14ac:dyDescent="0.15">
      <c r="A48" s="73"/>
      <c r="B48" s="56"/>
      <c r="C48" s="64"/>
      <c r="D48" s="64"/>
      <c r="E48" s="64"/>
      <c r="F48" s="29">
        <v>68.599999999999994</v>
      </c>
      <c r="G48" s="29">
        <v>0</v>
      </c>
      <c r="H48" s="29">
        <f t="shared" si="5"/>
        <v>68.599999999999994</v>
      </c>
      <c r="I48" s="31" t="s">
        <v>84</v>
      </c>
      <c r="J48" s="76"/>
    </row>
    <row r="49" spans="1:10" ht="15" customHeight="1" x14ac:dyDescent="0.15">
      <c r="A49" s="73"/>
      <c r="B49" s="56"/>
      <c r="C49" s="64"/>
      <c r="D49" s="64"/>
      <c r="E49" s="64"/>
      <c r="F49" s="29">
        <v>60</v>
      </c>
      <c r="G49" s="29">
        <v>0</v>
      </c>
      <c r="H49" s="29">
        <f t="shared" si="5"/>
        <v>60</v>
      </c>
      <c r="I49" s="31" t="s">
        <v>76</v>
      </c>
      <c r="J49" s="76"/>
    </row>
    <row r="50" spans="1:10" ht="15" customHeight="1" x14ac:dyDescent="0.15">
      <c r="A50" s="73"/>
      <c r="B50" s="56"/>
      <c r="C50" s="64"/>
      <c r="D50" s="64"/>
      <c r="E50" s="64"/>
      <c r="F50" s="29">
        <v>1400</v>
      </c>
      <c r="G50" s="29">
        <v>0</v>
      </c>
      <c r="H50" s="29">
        <f t="shared" si="5"/>
        <v>1400</v>
      </c>
      <c r="I50" s="32" t="s">
        <v>52</v>
      </c>
      <c r="J50" s="76"/>
    </row>
    <row r="51" spans="1:10" ht="15" customHeight="1" x14ac:dyDescent="0.15">
      <c r="A51" s="73"/>
      <c r="B51" s="56"/>
      <c r="C51" s="64"/>
      <c r="D51" s="64"/>
      <c r="E51" s="64"/>
      <c r="F51" s="33">
        <v>1100</v>
      </c>
      <c r="G51" s="29">
        <v>0</v>
      </c>
      <c r="H51" s="29">
        <f t="shared" si="5"/>
        <v>1100</v>
      </c>
      <c r="I51" s="32" t="s">
        <v>83</v>
      </c>
      <c r="J51" s="76"/>
    </row>
    <row r="52" spans="1:10" ht="15" customHeight="1" x14ac:dyDescent="0.15">
      <c r="A52" s="73"/>
      <c r="B52" s="56"/>
      <c r="C52" s="64"/>
      <c r="D52" s="64"/>
      <c r="E52" s="64"/>
      <c r="F52" s="29">
        <v>580</v>
      </c>
      <c r="G52" s="29">
        <v>0</v>
      </c>
      <c r="H52" s="29">
        <f t="shared" si="5"/>
        <v>580</v>
      </c>
      <c r="I52" s="31" t="s">
        <v>68</v>
      </c>
      <c r="J52" s="76"/>
    </row>
    <row r="53" spans="1:10" ht="15" customHeight="1" x14ac:dyDescent="0.15">
      <c r="A53" s="73"/>
      <c r="B53" s="56"/>
      <c r="C53" s="64"/>
      <c r="D53" s="64"/>
      <c r="E53" s="64"/>
      <c r="F53" s="29">
        <v>22</v>
      </c>
      <c r="G53" s="29">
        <v>0</v>
      </c>
      <c r="H53" s="29">
        <f t="shared" si="5"/>
        <v>22</v>
      </c>
      <c r="I53" s="31" t="s">
        <v>54</v>
      </c>
      <c r="J53" s="76"/>
    </row>
    <row r="54" spans="1:10" ht="15" customHeight="1" x14ac:dyDescent="0.15">
      <c r="A54" s="73"/>
      <c r="B54" s="56"/>
      <c r="C54" s="64"/>
      <c r="D54" s="64"/>
      <c r="E54" s="64"/>
      <c r="F54" s="29">
        <f>376.28+309.43</f>
        <v>685.71</v>
      </c>
      <c r="G54" s="29">
        <v>0</v>
      </c>
      <c r="H54" s="29">
        <f t="shared" si="5"/>
        <v>685.71</v>
      </c>
      <c r="I54" s="31" t="s">
        <v>62</v>
      </c>
      <c r="J54" s="76"/>
    </row>
    <row r="55" spans="1:10" ht="15" customHeight="1" x14ac:dyDescent="0.15">
      <c r="A55" s="73"/>
      <c r="B55" s="56"/>
      <c r="C55" s="64"/>
      <c r="D55" s="64"/>
      <c r="E55" s="64"/>
      <c r="F55" s="29">
        <v>4440</v>
      </c>
      <c r="G55" s="29">
        <v>0</v>
      </c>
      <c r="H55" s="29">
        <f t="shared" si="5"/>
        <v>4440</v>
      </c>
      <c r="I55" s="32" t="s">
        <v>72</v>
      </c>
      <c r="J55" s="76"/>
    </row>
    <row r="56" spans="1:10" ht="15" customHeight="1" x14ac:dyDescent="0.15">
      <c r="A56" s="73"/>
      <c r="B56" s="56"/>
      <c r="C56" s="64"/>
      <c r="D56" s="64"/>
      <c r="E56" s="64"/>
      <c r="F56" s="29">
        <v>152</v>
      </c>
      <c r="G56" s="29">
        <v>0</v>
      </c>
      <c r="H56" s="29">
        <f t="shared" si="5"/>
        <v>152</v>
      </c>
      <c r="I56" s="31" t="s">
        <v>56</v>
      </c>
      <c r="J56" s="76"/>
    </row>
    <row r="57" spans="1:10" ht="15" customHeight="1" x14ac:dyDescent="0.15">
      <c r="A57" s="73"/>
      <c r="B57" s="56"/>
      <c r="C57" s="64"/>
      <c r="D57" s="64"/>
      <c r="E57" s="64"/>
      <c r="F57" s="29">
        <v>425</v>
      </c>
      <c r="G57" s="29">
        <v>0</v>
      </c>
      <c r="H57" s="29">
        <f t="shared" si="5"/>
        <v>425</v>
      </c>
      <c r="I57" s="31" t="s">
        <v>80</v>
      </c>
      <c r="J57" s="76"/>
    </row>
    <row r="58" spans="1:10" ht="16" customHeight="1" x14ac:dyDescent="0.15">
      <c r="A58" s="24"/>
      <c r="B58" s="56"/>
      <c r="C58" s="64"/>
      <c r="D58" s="64"/>
      <c r="E58" s="64"/>
      <c r="F58" s="29">
        <v>3292</v>
      </c>
      <c r="G58" s="29">
        <v>0</v>
      </c>
      <c r="H58" s="29">
        <f>F58+G58</f>
        <v>3292</v>
      </c>
      <c r="I58" s="31" t="s">
        <v>73</v>
      </c>
      <c r="J58" s="76"/>
    </row>
    <row r="59" spans="1:10" s="44" customFormat="1" ht="16" customHeight="1" x14ac:dyDescent="0.15">
      <c r="A59" s="43"/>
      <c r="B59" s="56"/>
      <c r="C59" s="64"/>
      <c r="D59" s="64"/>
      <c r="E59" s="64"/>
      <c r="F59" s="29">
        <v>954</v>
      </c>
      <c r="G59" s="29">
        <v>0</v>
      </c>
      <c r="H59" s="29">
        <f t="shared" ref="H59:H61" si="6">F59+G59</f>
        <v>954</v>
      </c>
      <c r="I59" s="31" t="s">
        <v>126</v>
      </c>
      <c r="J59" s="76"/>
    </row>
    <row r="60" spans="1:10" s="44" customFormat="1" ht="16" customHeight="1" x14ac:dyDescent="0.15">
      <c r="A60" s="43"/>
      <c r="B60" s="56"/>
      <c r="C60" s="64"/>
      <c r="D60" s="64"/>
      <c r="E60" s="64"/>
      <c r="F60" s="29">
        <v>143</v>
      </c>
      <c r="G60" s="29">
        <v>0</v>
      </c>
      <c r="H60" s="29">
        <f t="shared" si="6"/>
        <v>143</v>
      </c>
      <c r="I60" s="31" t="s">
        <v>127</v>
      </c>
      <c r="J60" s="76"/>
    </row>
    <row r="61" spans="1:10" s="44" customFormat="1" ht="16" customHeight="1" x14ac:dyDescent="0.15">
      <c r="A61" s="43"/>
      <c r="B61" s="56"/>
      <c r="C61" s="64"/>
      <c r="D61" s="64"/>
      <c r="E61" s="64"/>
      <c r="F61" s="29">
        <v>4250</v>
      </c>
      <c r="G61" s="29">
        <v>0</v>
      </c>
      <c r="H61" s="29">
        <f t="shared" si="6"/>
        <v>4250</v>
      </c>
      <c r="I61" s="31" t="s">
        <v>128</v>
      </c>
      <c r="J61" s="76"/>
    </row>
    <row r="62" spans="1:10" s="44" customFormat="1" ht="16" customHeight="1" x14ac:dyDescent="0.15">
      <c r="A62" s="43"/>
      <c r="B62" s="56"/>
      <c r="C62" s="64"/>
      <c r="D62" s="64"/>
      <c r="E62" s="64"/>
      <c r="F62" s="29">
        <v>800</v>
      </c>
      <c r="G62" s="29">
        <v>0</v>
      </c>
      <c r="H62" s="29">
        <f t="shared" ref="H62:H63" si="7">F62+G62</f>
        <v>800</v>
      </c>
      <c r="I62" s="31" t="s">
        <v>130</v>
      </c>
      <c r="J62" s="76"/>
    </row>
    <row r="63" spans="1:10" ht="16" customHeight="1" x14ac:dyDescent="0.15">
      <c r="A63" s="43"/>
      <c r="B63" s="56"/>
      <c r="C63" s="64"/>
      <c r="D63" s="64"/>
      <c r="E63" s="64"/>
      <c r="F63" s="25">
        <v>5722</v>
      </c>
      <c r="G63" s="25">
        <v>0</v>
      </c>
      <c r="H63" s="25">
        <f t="shared" si="7"/>
        <v>5722</v>
      </c>
      <c r="I63" s="16" t="s">
        <v>129</v>
      </c>
      <c r="J63" s="76"/>
    </row>
    <row r="64" spans="1:10" ht="16" customHeight="1" x14ac:dyDescent="0.15">
      <c r="A64" s="24"/>
      <c r="B64" s="56"/>
      <c r="C64" s="64"/>
      <c r="D64" s="64"/>
      <c r="E64" s="64"/>
      <c r="F64" s="36">
        <v>308.99</v>
      </c>
      <c r="G64" s="36">
        <v>0</v>
      </c>
      <c r="H64" s="36">
        <v>308.99</v>
      </c>
      <c r="I64" s="37" t="s">
        <v>92</v>
      </c>
      <c r="J64" s="76"/>
    </row>
    <row r="65" spans="1:10" ht="16" customHeight="1" x14ac:dyDescent="0.15">
      <c r="A65" s="24"/>
      <c r="B65" s="56"/>
      <c r="C65" s="64"/>
      <c r="D65" s="64"/>
      <c r="E65" s="64"/>
      <c r="F65" s="36">
        <v>308.99</v>
      </c>
      <c r="G65" s="36">
        <v>0</v>
      </c>
      <c r="H65" s="36">
        <v>308.99</v>
      </c>
      <c r="I65" s="37" t="s">
        <v>92</v>
      </c>
      <c r="J65" s="76"/>
    </row>
    <row r="66" spans="1:10" ht="16" customHeight="1" x14ac:dyDescent="0.15">
      <c r="A66" s="24"/>
      <c r="B66" s="56"/>
      <c r="C66" s="64"/>
      <c r="D66" s="64"/>
      <c r="E66" s="64"/>
      <c r="F66" s="36">
        <v>308.99</v>
      </c>
      <c r="G66" s="36">
        <v>0</v>
      </c>
      <c r="H66" s="36">
        <v>308.99</v>
      </c>
      <c r="I66" s="37" t="s">
        <v>92</v>
      </c>
      <c r="J66" s="76"/>
    </row>
    <row r="67" spans="1:10" ht="16" customHeight="1" x14ac:dyDescent="0.15">
      <c r="A67" s="24"/>
      <c r="B67" s="56"/>
      <c r="C67" s="64"/>
      <c r="D67" s="64"/>
      <c r="E67" s="64"/>
      <c r="F67" s="36">
        <v>257.99</v>
      </c>
      <c r="G67" s="36">
        <v>0</v>
      </c>
      <c r="H67" s="36">
        <v>257.99</v>
      </c>
      <c r="I67" s="37" t="s">
        <v>125</v>
      </c>
      <c r="J67" s="76"/>
    </row>
    <row r="68" spans="1:10" ht="16" customHeight="1" x14ac:dyDescent="0.15">
      <c r="A68" s="24"/>
      <c r="B68" s="56"/>
      <c r="C68" s="64"/>
      <c r="D68" s="64"/>
      <c r="E68" s="64"/>
      <c r="F68" s="36">
        <v>97.89</v>
      </c>
      <c r="G68" s="36">
        <v>0</v>
      </c>
      <c r="H68" s="36">
        <v>97.89</v>
      </c>
      <c r="I68" s="37" t="s">
        <v>93</v>
      </c>
      <c r="J68" s="76"/>
    </row>
    <row r="69" spans="1:10" ht="16" customHeight="1" x14ac:dyDescent="0.15">
      <c r="A69" s="24"/>
      <c r="B69" s="56"/>
      <c r="C69" s="64"/>
      <c r="D69" s="64"/>
      <c r="E69" s="64"/>
      <c r="F69" s="36">
        <v>55.62</v>
      </c>
      <c r="G69" s="36">
        <v>0</v>
      </c>
      <c r="H69" s="36">
        <v>55.62</v>
      </c>
      <c r="I69" s="37" t="s">
        <v>94</v>
      </c>
      <c r="J69" s="76"/>
    </row>
    <row r="70" spans="1:10" ht="16" customHeight="1" x14ac:dyDescent="0.15">
      <c r="A70" s="24"/>
      <c r="B70" s="56"/>
      <c r="C70" s="64"/>
      <c r="D70" s="64"/>
      <c r="E70" s="64"/>
      <c r="F70" s="36">
        <v>133.57</v>
      </c>
      <c r="G70" s="36">
        <v>0</v>
      </c>
      <c r="H70" s="36">
        <v>133.57</v>
      </c>
      <c r="I70" s="37" t="s">
        <v>95</v>
      </c>
      <c r="J70" s="76"/>
    </row>
    <row r="71" spans="1:10" ht="16" customHeight="1" x14ac:dyDescent="0.15">
      <c r="A71" s="24"/>
      <c r="B71" s="56"/>
      <c r="C71" s="64"/>
      <c r="D71" s="64"/>
      <c r="E71" s="64"/>
      <c r="F71" s="36">
        <v>47</v>
      </c>
      <c r="G71" s="36">
        <v>0</v>
      </c>
      <c r="H71" s="36">
        <v>47</v>
      </c>
      <c r="I71" s="37" t="s">
        <v>96</v>
      </c>
      <c r="J71" s="76"/>
    </row>
    <row r="72" spans="1:10" ht="16" customHeight="1" x14ac:dyDescent="0.15">
      <c r="A72" s="24"/>
      <c r="B72" s="56"/>
      <c r="C72" s="64"/>
      <c r="D72" s="64"/>
      <c r="E72" s="64"/>
      <c r="F72" s="36">
        <v>45</v>
      </c>
      <c r="G72" s="36">
        <v>0</v>
      </c>
      <c r="H72" s="36">
        <v>45</v>
      </c>
      <c r="I72" s="37" t="s">
        <v>97</v>
      </c>
      <c r="J72" s="76"/>
    </row>
    <row r="73" spans="1:10" ht="16" customHeight="1" x14ac:dyDescent="0.15">
      <c r="A73" s="24"/>
      <c r="B73" s="56"/>
      <c r="C73" s="64"/>
      <c r="D73" s="64"/>
      <c r="E73" s="64"/>
      <c r="F73" s="36">
        <v>63.99</v>
      </c>
      <c r="G73" s="36">
        <v>0</v>
      </c>
      <c r="H73" s="36">
        <v>63.99</v>
      </c>
      <c r="I73" s="37" t="s">
        <v>98</v>
      </c>
      <c r="J73" s="76"/>
    </row>
    <row r="74" spans="1:10" ht="16" customHeight="1" x14ac:dyDescent="0.15">
      <c r="A74" s="24"/>
      <c r="B74" s="56"/>
      <c r="C74" s="64"/>
      <c r="D74" s="64"/>
      <c r="E74" s="64"/>
      <c r="F74" s="36">
        <v>187.89</v>
      </c>
      <c r="G74" s="36">
        <v>0</v>
      </c>
      <c r="H74" s="36">
        <v>187.89</v>
      </c>
      <c r="I74" s="37" t="s">
        <v>99</v>
      </c>
      <c r="J74" s="76"/>
    </row>
    <row r="75" spans="1:10" ht="16" customHeight="1" x14ac:dyDescent="0.15">
      <c r="A75" s="24"/>
      <c r="B75" s="56"/>
      <c r="C75" s="64"/>
      <c r="D75" s="64"/>
      <c r="E75" s="64"/>
      <c r="F75" s="36">
        <v>161.69</v>
      </c>
      <c r="G75" s="36">
        <v>0</v>
      </c>
      <c r="H75" s="36">
        <v>161.69</v>
      </c>
      <c r="I75" s="37" t="s">
        <v>100</v>
      </c>
      <c r="J75" s="76"/>
    </row>
    <row r="76" spans="1:10" ht="16" customHeight="1" x14ac:dyDescent="0.15">
      <c r="A76" s="24"/>
      <c r="B76" s="56"/>
      <c r="C76" s="64"/>
      <c r="D76" s="64"/>
      <c r="E76" s="64"/>
      <c r="F76" s="36">
        <v>69.7</v>
      </c>
      <c r="G76" s="36">
        <v>0</v>
      </c>
      <c r="H76" s="36">
        <v>69.7</v>
      </c>
      <c r="I76" s="37" t="s">
        <v>86</v>
      </c>
      <c r="J76" s="76"/>
    </row>
    <row r="77" spans="1:10" ht="16" customHeight="1" x14ac:dyDescent="0.15">
      <c r="A77" s="24"/>
      <c r="B77" s="56"/>
      <c r="C77" s="64"/>
      <c r="D77" s="64"/>
      <c r="E77" s="64"/>
      <c r="F77" s="36">
        <v>19.899999999999999</v>
      </c>
      <c r="G77" s="36">
        <v>0</v>
      </c>
      <c r="H77" s="36">
        <v>19.899999999999999</v>
      </c>
      <c r="I77" s="37" t="s">
        <v>87</v>
      </c>
      <c r="J77" s="76"/>
    </row>
    <row r="78" spans="1:10" ht="16" customHeight="1" x14ac:dyDescent="0.15">
      <c r="A78" s="24"/>
      <c r="B78" s="56"/>
      <c r="C78" s="64"/>
      <c r="D78" s="64"/>
      <c r="E78" s="64"/>
      <c r="F78" s="36">
        <v>45.9</v>
      </c>
      <c r="G78" s="36">
        <v>0</v>
      </c>
      <c r="H78" s="36">
        <v>45.9</v>
      </c>
      <c r="I78" s="37" t="s">
        <v>101</v>
      </c>
      <c r="J78" s="76"/>
    </row>
    <row r="79" spans="1:10" ht="16" customHeight="1" x14ac:dyDescent="0.15">
      <c r="A79" s="24"/>
      <c r="B79" s="56"/>
      <c r="C79" s="64"/>
      <c r="D79" s="64"/>
      <c r="E79" s="64"/>
      <c r="F79" s="36">
        <v>84</v>
      </c>
      <c r="G79" s="36">
        <v>0</v>
      </c>
      <c r="H79" s="36">
        <v>84</v>
      </c>
      <c r="I79" s="37" t="s">
        <v>102</v>
      </c>
      <c r="J79" s="76"/>
    </row>
    <row r="80" spans="1:10" ht="16" customHeight="1" x14ac:dyDescent="0.15">
      <c r="A80" s="24"/>
      <c r="B80" s="56"/>
      <c r="C80" s="64"/>
      <c r="D80" s="64"/>
      <c r="E80" s="64"/>
      <c r="F80" s="36">
        <v>147.79</v>
      </c>
      <c r="G80" s="36">
        <v>0</v>
      </c>
      <c r="H80" s="36">
        <v>147.79</v>
      </c>
      <c r="I80" s="37" t="s">
        <v>103</v>
      </c>
      <c r="J80" s="76"/>
    </row>
    <row r="81" spans="1:10" ht="16" customHeight="1" x14ac:dyDescent="0.15">
      <c r="A81" s="24"/>
      <c r="B81" s="56"/>
      <c r="C81" s="64"/>
      <c r="D81" s="64"/>
      <c r="E81" s="64"/>
      <c r="F81" s="36">
        <v>147.79</v>
      </c>
      <c r="G81" s="36">
        <v>0</v>
      </c>
      <c r="H81" s="36">
        <v>147.79</v>
      </c>
      <c r="I81" s="37" t="s">
        <v>104</v>
      </c>
      <c r="J81" s="76"/>
    </row>
    <row r="82" spans="1:10" ht="16" customHeight="1" x14ac:dyDescent="0.15">
      <c r="A82" s="24"/>
      <c r="B82" s="56"/>
      <c r="C82" s="64"/>
      <c r="D82" s="64"/>
      <c r="E82" s="64"/>
      <c r="F82" s="36">
        <v>325.8</v>
      </c>
      <c r="G82" s="36">
        <v>0</v>
      </c>
      <c r="H82" s="36">
        <v>325.8</v>
      </c>
      <c r="I82" s="37" t="s">
        <v>105</v>
      </c>
      <c r="J82" s="76"/>
    </row>
    <row r="83" spans="1:10" ht="16" customHeight="1" x14ac:dyDescent="0.15">
      <c r="A83" s="24"/>
      <c r="B83" s="56"/>
      <c r="C83" s="64"/>
      <c r="D83" s="64"/>
      <c r="E83" s="64"/>
      <c r="F83" s="36">
        <v>628.98</v>
      </c>
      <c r="G83" s="36">
        <v>0</v>
      </c>
      <c r="H83" s="36">
        <v>628.98</v>
      </c>
      <c r="I83" s="37" t="s">
        <v>106</v>
      </c>
      <c r="J83" s="76"/>
    </row>
    <row r="84" spans="1:10" ht="16" customHeight="1" x14ac:dyDescent="0.15">
      <c r="A84" s="24"/>
      <c r="B84" s="56"/>
      <c r="C84" s="64"/>
      <c r="D84" s="64"/>
      <c r="E84" s="64"/>
      <c r="F84" s="36">
        <v>462.98</v>
      </c>
      <c r="G84" s="36">
        <v>0</v>
      </c>
      <c r="H84" s="36">
        <v>462.98</v>
      </c>
      <c r="I84" s="37" t="s">
        <v>107</v>
      </c>
      <c r="J84" s="76"/>
    </row>
    <row r="85" spans="1:10" ht="16" customHeight="1" x14ac:dyDescent="0.15">
      <c r="A85" s="24"/>
      <c r="B85" s="56"/>
      <c r="C85" s="64"/>
      <c r="D85" s="64"/>
      <c r="E85" s="64"/>
      <c r="F85" s="36">
        <v>426</v>
      </c>
      <c r="G85" s="36">
        <v>0</v>
      </c>
      <c r="H85" s="36">
        <v>426</v>
      </c>
      <c r="I85" s="37" t="s">
        <v>108</v>
      </c>
      <c r="J85" s="76"/>
    </row>
    <row r="86" spans="1:10" ht="16" customHeight="1" x14ac:dyDescent="0.15">
      <c r="A86" s="24"/>
      <c r="B86" s="56"/>
      <c r="C86" s="64"/>
      <c r="D86" s="64"/>
      <c r="E86" s="64"/>
      <c r="F86" s="36">
        <v>602.5</v>
      </c>
      <c r="G86" s="36">
        <v>0</v>
      </c>
      <c r="H86" s="36">
        <v>602.5</v>
      </c>
      <c r="I86" s="37" t="s">
        <v>109</v>
      </c>
      <c r="J86" s="76"/>
    </row>
    <row r="87" spans="1:10" ht="16" customHeight="1" x14ac:dyDescent="0.15">
      <c r="A87" s="24"/>
      <c r="B87" s="56"/>
      <c r="C87" s="64"/>
      <c r="D87" s="64"/>
      <c r="E87" s="64"/>
      <c r="F87" s="36">
        <v>656.79</v>
      </c>
      <c r="G87" s="36">
        <v>0</v>
      </c>
      <c r="H87" s="36">
        <v>656.79</v>
      </c>
      <c r="I87" s="37" t="s">
        <v>110</v>
      </c>
      <c r="J87" s="76"/>
    </row>
    <row r="88" spans="1:10" ht="16" customHeight="1" x14ac:dyDescent="0.15">
      <c r="A88" s="24"/>
      <c r="B88" s="56"/>
      <c r="C88" s="64"/>
      <c r="D88" s="64"/>
      <c r="E88" s="64"/>
      <c r="F88" s="36">
        <v>237.98</v>
      </c>
      <c r="G88" s="36">
        <v>0</v>
      </c>
      <c r="H88" s="36">
        <v>237.98</v>
      </c>
      <c r="I88" s="37" t="s">
        <v>111</v>
      </c>
      <c r="J88" s="76"/>
    </row>
    <row r="89" spans="1:10" ht="16" customHeight="1" x14ac:dyDescent="0.15">
      <c r="A89" s="24"/>
      <c r="B89" s="56"/>
      <c r="C89" s="64"/>
      <c r="D89" s="64"/>
      <c r="E89" s="64"/>
      <c r="F89" s="36">
        <v>293.58999999999997</v>
      </c>
      <c r="G89" s="36">
        <v>0</v>
      </c>
      <c r="H89" s="36">
        <v>293.58999999999997</v>
      </c>
      <c r="I89" s="37" t="s">
        <v>112</v>
      </c>
      <c r="J89" s="76"/>
    </row>
    <row r="90" spans="1:10" s="39" customFormat="1" ht="17" customHeight="1" x14ac:dyDescent="0.15">
      <c r="A90" s="38"/>
      <c r="B90" s="56"/>
      <c r="C90" s="64"/>
      <c r="D90" s="64"/>
      <c r="E90" s="64"/>
      <c r="F90" s="36">
        <v>239.69</v>
      </c>
      <c r="G90" s="36">
        <v>0</v>
      </c>
      <c r="H90" s="36">
        <v>239.69</v>
      </c>
      <c r="I90" s="37" t="s">
        <v>113</v>
      </c>
      <c r="J90" s="76"/>
    </row>
    <row r="91" spans="1:10" ht="16" customHeight="1" x14ac:dyDescent="0.15">
      <c r="A91" s="24"/>
      <c r="B91" s="56"/>
      <c r="C91" s="64"/>
      <c r="D91" s="64"/>
      <c r="E91" s="64"/>
      <c r="F91" s="36">
        <v>5453.98</v>
      </c>
      <c r="G91" s="36">
        <v>0</v>
      </c>
      <c r="H91" s="36">
        <v>5453.98</v>
      </c>
      <c r="I91" s="37" t="s">
        <v>114</v>
      </c>
      <c r="J91" s="76"/>
    </row>
    <row r="92" spans="1:10" s="41" customFormat="1" ht="17" customHeight="1" x14ac:dyDescent="0.15">
      <c r="A92" s="40"/>
      <c r="B92" s="56"/>
      <c r="C92" s="64"/>
      <c r="D92" s="64"/>
      <c r="E92" s="64"/>
      <c r="F92" s="36">
        <v>64</v>
      </c>
      <c r="G92" s="36">
        <v>0</v>
      </c>
      <c r="H92" s="36">
        <v>64</v>
      </c>
      <c r="I92" s="37" t="s">
        <v>98</v>
      </c>
      <c r="J92" s="76"/>
    </row>
    <row r="93" spans="1:10" s="39" customFormat="1" ht="17" customHeight="1" x14ac:dyDescent="0.15">
      <c r="A93" s="38"/>
      <c r="B93" s="56"/>
      <c r="C93" s="64"/>
      <c r="D93" s="64"/>
      <c r="E93" s="64"/>
      <c r="F93" s="36">
        <v>730</v>
      </c>
      <c r="G93" s="36">
        <v>0</v>
      </c>
      <c r="H93" s="36">
        <v>730</v>
      </c>
      <c r="I93" s="37" t="s">
        <v>115</v>
      </c>
      <c r="J93" s="76"/>
    </row>
    <row r="94" spans="1:10" s="39" customFormat="1" ht="17" customHeight="1" x14ac:dyDescent="0.15">
      <c r="A94" s="38"/>
      <c r="B94" s="56"/>
      <c r="C94" s="64"/>
      <c r="D94" s="64"/>
      <c r="E94" s="64"/>
      <c r="F94" s="36">
        <v>505</v>
      </c>
      <c r="G94" s="36">
        <v>0</v>
      </c>
      <c r="H94" s="36">
        <v>505</v>
      </c>
      <c r="I94" s="37" t="s">
        <v>116</v>
      </c>
      <c r="J94" s="76"/>
    </row>
    <row r="95" spans="1:10" s="39" customFormat="1" ht="17" customHeight="1" x14ac:dyDescent="0.15">
      <c r="A95" s="38"/>
      <c r="B95" s="56"/>
      <c r="C95" s="64"/>
      <c r="D95" s="64"/>
      <c r="E95" s="64"/>
      <c r="F95" s="36">
        <v>798</v>
      </c>
      <c r="G95" s="36">
        <v>0</v>
      </c>
      <c r="H95" s="36">
        <v>798</v>
      </c>
      <c r="I95" s="37" t="s">
        <v>117</v>
      </c>
      <c r="J95" s="76"/>
    </row>
    <row r="96" spans="1:10" s="39" customFormat="1" ht="17" customHeight="1" x14ac:dyDescent="0.15">
      <c r="A96" s="38"/>
      <c r="B96" s="56"/>
      <c r="C96" s="64"/>
      <c r="D96" s="64"/>
      <c r="E96" s="64"/>
      <c r="F96" s="36">
        <v>1085.99</v>
      </c>
      <c r="G96" s="36">
        <v>0</v>
      </c>
      <c r="H96" s="36">
        <v>1085.99</v>
      </c>
      <c r="I96" s="37" t="s">
        <v>118</v>
      </c>
      <c r="J96" s="76"/>
    </row>
    <row r="97" spans="1:10" ht="16" customHeight="1" x14ac:dyDescent="0.15">
      <c r="A97" s="24"/>
      <c r="B97" s="56"/>
      <c r="C97" s="64"/>
      <c r="D97" s="64"/>
      <c r="E97" s="64"/>
      <c r="F97" s="36">
        <v>467.98</v>
      </c>
      <c r="G97" s="36">
        <v>0</v>
      </c>
      <c r="H97" s="36">
        <v>467.98</v>
      </c>
      <c r="I97" s="37" t="s">
        <v>119</v>
      </c>
      <c r="J97" s="76"/>
    </row>
    <row r="98" spans="1:10" ht="16" customHeight="1" x14ac:dyDescent="0.15">
      <c r="A98" s="24"/>
      <c r="B98" s="56"/>
      <c r="C98" s="64"/>
      <c r="D98" s="64"/>
      <c r="E98" s="64"/>
      <c r="F98" s="36">
        <v>176.6</v>
      </c>
      <c r="G98" s="36">
        <v>0</v>
      </c>
      <c r="H98" s="36">
        <v>176.6</v>
      </c>
      <c r="I98" s="37" t="s">
        <v>95</v>
      </c>
      <c r="J98" s="76"/>
    </row>
    <row r="99" spans="1:10" ht="16" customHeight="1" x14ac:dyDescent="0.15">
      <c r="A99" s="24"/>
      <c r="B99" s="56"/>
      <c r="C99" s="64"/>
      <c r="D99" s="64"/>
      <c r="E99" s="64"/>
      <c r="F99" s="36">
        <v>55.3</v>
      </c>
      <c r="G99" s="36">
        <v>0</v>
      </c>
      <c r="H99" s="36">
        <v>55.3</v>
      </c>
      <c r="I99" s="37" t="s">
        <v>120</v>
      </c>
      <c r="J99" s="76"/>
    </row>
    <row r="100" spans="1:10" ht="16" customHeight="1" x14ac:dyDescent="0.15">
      <c r="A100" s="24"/>
      <c r="B100" s="56"/>
      <c r="C100" s="64"/>
      <c r="D100" s="64"/>
      <c r="E100" s="64"/>
      <c r="F100" s="36">
        <v>99</v>
      </c>
      <c r="G100" s="36">
        <v>0</v>
      </c>
      <c r="H100" s="36">
        <v>99</v>
      </c>
      <c r="I100" s="37" t="s">
        <v>121</v>
      </c>
      <c r="J100" s="76"/>
    </row>
    <row r="101" spans="1:10" s="41" customFormat="1" ht="17" customHeight="1" x14ac:dyDescent="0.15">
      <c r="A101" s="40"/>
      <c r="B101" s="56"/>
      <c r="C101" s="64"/>
      <c r="D101" s="64"/>
      <c r="E101" s="64"/>
      <c r="F101" s="36">
        <v>119.62</v>
      </c>
      <c r="G101" s="36">
        <v>0</v>
      </c>
      <c r="H101" s="36">
        <v>119.62</v>
      </c>
      <c r="I101" s="37" t="s">
        <v>96</v>
      </c>
      <c r="J101" s="76"/>
    </row>
    <row r="102" spans="1:10" ht="16" customHeight="1" x14ac:dyDescent="0.15">
      <c r="A102" s="24"/>
      <c r="B102" s="56"/>
      <c r="C102" s="64"/>
      <c r="D102" s="64"/>
      <c r="E102" s="64"/>
      <c r="F102" s="36">
        <v>0</v>
      </c>
      <c r="G102" s="36">
        <v>259.22000000000003</v>
      </c>
      <c r="H102" s="36">
        <v>259.22000000000003</v>
      </c>
      <c r="I102" s="37" t="s">
        <v>122</v>
      </c>
      <c r="J102" s="76"/>
    </row>
    <row r="103" spans="1:10" s="1" customFormat="1" ht="21" customHeight="1" x14ac:dyDescent="0.15">
      <c r="A103" s="9"/>
      <c r="B103" s="10" t="s">
        <v>27</v>
      </c>
      <c r="C103" s="11">
        <f>SUM(C20)</f>
        <v>36000</v>
      </c>
      <c r="D103" s="11">
        <f>SUM(D20)</f>
        <v>1</v>
      </c>
      <c r="E103" s="11">
        <f>SUM(E20:E57)</f>
        <v>36000</v>
      </c>
      <c r="F103" s="11">
        <f>SUM(F20:F102)</f>
        <v>63477.960000000006</v>
      </c>
      <c r="G103" s="11">
        <f>SUM(G20:G102)</f>
        <v>259.22000000000003</v>
      </c>
      <c r="H103" s="11">
        <f>SUM(H20:H102)</f>
        <v>63737.180000000008</v>
      </c>
      <c r="I103" s="17"/>
      <c r="J103" s="77"/>
    </row>
    <row r="104" spans="1:10" ht="21" customHeight="1" x14ac:dyDescent="0.15">
      <c r="A104" s="72">
        <v>6</v>
      </c>
      <c r="B104" s="62" t="s">
        <v>28</v>
      </c>
      <c r="C104" s="52">
        <v>0</v>
      </c>
      <c r="D104" s="63"/>
      <c r="E104" s="52">
        <f>C104*D104</f>
        <v>0</v>
      </c>
      <c r="F104" s="8">
        <v>0</v>
      </c>
      <c r="G104" s="8">
        <v>0</v>
      </c>
      <c r="H104" s="8">
        <f t="shared" si="0"/>
        <v>0</v>
      </c>
      <c r="I104" s="16"/>
      <c r="J104" s="75" t="s">
        <v>29</v>
      </c>
    </row>
    <row r="105" spans="1:10" ht="21" customHeight="1" x14ac:dyDescent="0.15">
      <c r="A105" s="72"/>
      <c r="B105" s="62"/>
      <c r="C105" s="52"/>
      <c r="D105" s="63"/>
      <c r="E105" s="52"/>
      <c r="F105" s="8">
        <v>0</v>
      </c>
      <c r="G105" s="8">
        <v>0</v>
      </c>
      <c r="H105" s="8">
        <f t="shared" si="0"/>
        <v>0</v>
      </c>
      <c r="I105" s="16"/>
      <c r="J105" s="83"/>
    </row>
    <row r="106" spans="1:10" s="1" customFormat="1" ht="21" customHeight="1" x14ac:dyDescent="0.15">
      <c r="A106" s="9"/>
      <c r="B106" s="10" t="s">
        <v>30</v>
      </c>
      <c r="C106" s="11">
        <f>SUM(C104)</f>
        <v>0</v>
      </c>
      <c r="D106" s="11">
        <f>SUM(D104)</f>
        <v>0</v>
      </c>
      <c r="E106" s="11">
        <f>SUM(E104)</f>
        <v>0</v>
      </c>
      <c r="F106" s="11">
        <f>SUM(F104:F105)</f>
        <v>0</v>
      </c>
      <c r="G106" s="11">
        <f>SUM(G104:G105)</f>
        <v>0</v>
      </c>
      <c r="H106" s="11">
        <f>SUM(H104:H105)</f>
        <v>0</v>
      </c>
      <c r="I106" s="17"/>
      <c r="J106" s="84"/>
    </row>
    <row r="107" spans="1:10" ht="21" customHeight="1" x14ac:dyDescent="0.15">
      <c r="A107" s="72">
        <v>7</v>
      </c>
      <c r="B107" s="62" t="s">
        <v>31</v>
      </c>
      <c r="C107" s="52">
        <v>0</v>
      </c>
      <c r="D107" s="63"/>
      <c r="E107" s="52">
        <f t="shared" si="1"/>
        <v>0</v>
      </c>
      <c r="F107" s="8">
        <v>0</v>
      </c>
      <c r="G107" s="8">
        <v>0</v>
      </c>
      <c r="H107" s="8">
        <f t="shared" si="0"/>
        <v>0</v>
      </c>
      <c r="I107" s="16"/>
      <c r="J107" s="78"/>
    </row>
    <row r="108" spans="1:10" ht="21" customHeight="1" x14ac:dyDescent="0.15">
      <c r="A108" s="72"/>
      <c r="B108" s="62"/>
      <c r="C108" s="52"/>
      <c r="D108" s="63"/>
      <c r="E108" s="52"/>
      <c r="F108" s="8">
        <v>0</v>
      </c>
      <c r="G108" s="8">
        <v>0</v>
      </c>
      <c r="H108" s="8">
        <f t="shared" si="0"/>
        <v>0</v>
      </c>
      <c r="I108" s="16"/>
      <c r="J108" s="85"/>
    </row>
    <row r="109" spans="1:10" s="1" customFormat="1" ht="21" customHeight="1" x14ac:dyDescent="0.15">
      <c r="A109" s="9"/>
      <c r="B109" s="10" t="s">
        <v>32</v>
      </c>
      <c r="C109" s="11">
        <f>SUM(C107)</f>
        <v>0</v>
      </c>
      <c r="D109" s="11">
        <f>SUM(D107)</f>
        <v>0</v>
      </c>
      <c r="E109" s="11">
        <f>SUM(E107)</f>
        <v>0</v>
      </c>
      <c r="F109" s="11">
        <f>SUM(F107:F108)</f>
        <v>0</v>
      </c>
      <c r="G109" s="11">
        <f>SUM(G107:G108)</f>
        <v>0</v>
      </c>
      <c r="H109" s="11">
        <f>SUM(H107:H108)</f>
        <v>0</v>
      </c>
      <c r="I109" s="17"/>
      <c r="J109" s="79"/>
    </row>
    <row r="110" spans="1:10" ht="21" customHeight="1" x14ac:dyDescent="0.15">
      <c r="A110" s="72">
        <v>8</v>
      </c>
      <c r="B110" s="62" t="s">
        <v>33</v>
      </c>
      <c r="C110" s="52">
        <v>0</v>
      </c>
      <c r="D110" s="63"/>
      <c r="E110" s="52">
        <f t="shared" si="1"/>
        <v>0</v>
      </c>
      <c r="F110" s="8">
        <v>0</v>
      </c>
      <c r="G110" s="8">
        <v>0</v>
      </c>
      <c r="H110" s="8">
        <f t="shared" si="0"/>
        <v>0</v>
      </c>
      <c r="I110" s="16"/>
      <c r="J110" s="82" t="s">
        <v>34</v>
      </c>
    </row>
    <row r="111" spans="1:10" ht="21" customHeight="1" x14ac:dyDescent="0.15">
      <c r="A111" s="72"/>
      <c r="B111" s="62"/>
      <c r="C111" s="52"/>
      <c r="D111" s="63"/>
      <c r="E111" s="52"/>
      <c r="F111" s="8">
        <v>0</v>
      </c>
      <c r="G111" s="8">
        <v>0</v>
      </c>
      <c r="H111" s="8">
        <f t="shared" si="0"/>
        <v>0</v>
      </c>
      <c r="I111" s="16"/>
      <c r="J111" s="83"/>
    </row>
    <row r="112" spans="1:10" s="1" customFormat="1" ht="21" customHeight="1" x14ac:dyDescent="0.15">
      <c r="A112" s="9"/>
      <c r="B112" s="10" t="s">
        <v>35</v>
      </c>
      <c r="C112" s="11">
        <f>SUM(C110)</f>
        <v>0</v>
      </c>
      <c r="D112" s="11">
        <f t="shared" ref="D112:E112" si="8">SUM(D110)</f>
        <v>0</v>
      </c>
      <c r="E112" s="11">
        <f t="shared" si="8"/>
        <v>0</v>
      </c>
      <c r="F112" s="11">
        <f>SUM(F110:F111)</f>
        <v>0</v>
      </c>
      <c r="G112" s="11">
        <f t="shared" ref="G112:H112" si="9">SUM(G110:G111)</f>
        <v>0</v>
      </c>
      <c r="H112" s="11">
        <f t="shared" si="9"/>
        <v>0</v>
      </c>
      <c r="I112" s="17"/>
      <c r="J112" s="84"/>
    </row>
    <row r="113" spans="1:14" ht="21" customHeight="1" x14ac:dyDescent="0.15">
      <c r="A113" s="72">
        <v>9</v>
      </c>
      <c r="B113" s="62" t="s">
        <v>36</v>
      </c>
      <c r="C113" s="52">
        <v>0</v>
      </c>
      <c r="D113" s="63"/>
      <c r="E113" s="52">
        <f t="shared" si="1"/>
        <v>0</v>
      </c>
      <c r="F113" s="8">
        <v>0</v>
      </c>
      <c r="G113" s="8">
        <v>0</v>
      </c>
      <c r="H113" s="8">
        <f t="shared" si="0"/>
        <v>0</v>
      </c>
      <c r="I113" s="16"/>
      <c r="J113" s="75" t="s">
        <v>37</v>
      </c>
    </row>
    <row r="114" spans="1:14" ht="21" customHeight="1" x14ac:dyDescent="0.15">
      <c r="A114" s="72"/>
      <c r="B114" s="62"/>
      <c r="C114" s="52"/>
      <c r="D114" s="63"/>
      <c r="E114" s="52"/>
      <c r="F114" s="8">
        <v>0</v>
      </c>
      <c r="G114" s="8">
        <v>0</v>
      </c>
      <c r="H114" s="8">
        <f t="shared" si="0"/>
        <v>0</v>
      </c>
      <c r="I114" s="16"/>
      <c r="J114" s="76"/>
    </row>
    <row r="115" spans="1:14" s="1" customFormat="1" ht="21" customHeight="1" x14ac:dyDescent="0.15">
      <c r="A115" s="9"/>
      <c r="B115" s="10" t="s">
        <v>38</v>
      </c>
      <c r="C115" s="11">
        <f>SUM(C113)</f>
        <v>0</v>
      </c>
      <c r="D115" s="11">
        <f>SUM(D113)</f>
        <v>0</v>
      </c>
      <c r="E115" s="11">
        <f>SUM(E113)</f>
        <v>0</v>
      </c>
      <c r="F115" s="11">
        <f>SUM(F113:F114)</f>
        <v>0</v>
      </c>
      <c r="G115" s="11">
        <f>SUM(G113:G114)</f>
        <v>0</v>
      </c>
      <c r="H115" s="11">
        <f>SUM(H113:H114)</f>
        <v>0</v>
      </c>
      <c r="I115" s="17"/>
      <c r="J115" s="77"/>
    </row>
    <row r="116" spans="1:14" ht="56" x14ac:dyDescent="0.15">
      <c r="A116" s="23">
        <v>10</v>
      </c>
      <c r="B116" s="22" t="s">
        <v>39</v>
      </c>
      <c r="C116" s="26">
        <v>64000</v>
      </c>
      <c r="D116" s="42">
        <v>1</v>
      </c>
      <c r="E116" s="35">
        <f t="shared" si="1"/>
        <v>64000</v>
      </c>
      <c r="F116" s="25">
        <v>30429</v>
      </c>
      <c r="G116" s="25">
        <f>41292-F116</f>
        <v>10863</v>
      </c>
      <c r="H116" s="25">
        <f t="shared" ref="H116" si="10">F116+G116</f>
        <v>41292</v>
      </c>
      <c r="I116" s="21" t="s">
        <v>88</v>
      </c>
      <c r="J116" s="78"/>
    </row>
    <row r="117" spans="1:14" s="1" customFormat="1" ht="21" customHeight="1" x14ac:dyDescent="0.15">
      <c r="A117" s="9"/>
      <c r="B117" s="10" t="s">
        <v>40</v>
      </c>
      <c r="C117" s="11">
        <f>SUM(C116)</f>
        <v>64000</v>
      </c>
      <c r="D117" s="11">
        <f>SUM(D116)</f>
        <v>1</v>
      </c>
      <c r="E117" s="11">
        <f>SUM(E116:E116)</f>
        <v>64000</v>
      </c>
      <c r="F117" s="11">
        <f>SUM(F116:F116)</f>
        <v>30429</v>
      </c>
      <c r="G117" s="11">
        <f>SUM(G116:G116)</f>
        <v>10863</v>
      </c>
      <c r="H117" s="11">
        <f>SUM(H116:H116)</f>
        <v>41292</v>
      </c>
      <c r="I117" s="17"/>
      <c r="J117" s="79"/>
      <c r="L117"/>
      <c r="M117"/>
      <c r="N117"/>
    </row>
    <row r="118" spans="1:14" ht="21" customHeight="1" x14ac:dyDescent="0.15">
      <c r="A118" s="9"/>
      <c r="B118" s="10" t="s">
        <v>41</v>
      </c>
      <c r="C118" s="11">
        <f>SUM(C117,C115,C112,C109,C106,C103,C19,C16,C13,C10)</f>
        <v>100000</v>
      </c>
      <c r="D118" s="11">
        <f>SUM(D117,D115,D112,D109,D106,D103,D19,D16,D13,D10)</f>
        <v>2</v>
      </c>
      <c r="E118" s="11">
        <f>SUM(E117,E115,E112,E109,E106,E103,E19,E16,E13,E10)</f>
        <v>100000</v>
      </c>
      <c r="F118" s="11">
        <f>SUM(F117,F115,F112,F109,F106,F103,F19,F16,F13,F10)</f>
        <v>93906.96</v>
      </c>
      <c r="G118" s="11">
        <f>SUM(G117,G115,G112,G109,G106,G103,G19,G16,G13,G10)</f>
        <v>11122.22</v>
      </c>
      <c r="H118" s="11">
        <f>SUM(H117,H115,H112,H109,H106,H103,H19,H16,H13,H10)</f>
        <v>105029.18000000001</v>
      </c>
      <c r="I118" s="17"/>
      <c r="J118" s="18"/>
    </row>
    <row r="122" spans="1:14" ht="21" customHeight="1" x14ac:dyDescent="0.15">
      <c r="A122" s="69" t="s">
        <v>42</v>
      </c>
      <c r="B122" s="70"/>
      <c r="C122" s="61" t="s">
        <v>43</v>
      </c>
      <c r="D122" s="61"/>
      <c r="E122" s="61" t="s">
        <v>44</v>
      </c>
      <c r="F122" s="61"/>
      <c r="G122" s="61" t="s">
        <v>45</v>
      </c>
      <c r="H122" s="61"/>
      <c r="I122" s="19" t="s">
        <v>46</v>
      </c>
      <c r="J122" s="27"/>
    </row>
    <row r="123" spans="1:14" ht="21" customHeight="1" x14ac:dyDescent="0.15">
      <c r="A123" s="65">
        <f>E118</f>
        <v>100000</v>
      </c>
      <c r="B123" s="66"/>
      <c r="C123" s="66">
        <f>H118</f>
        <v>105029.18000000001</v>
      </c>
      <c r="D123" s="66"/>
      <c r="E123" s="66">
        <f>F118</f>
        <v>93906.96</v>
      </c>
      <c r="F123" s="66"/>
      <c r="G123" s="66">
        <f>G118</f>
        <v>11122.22</v>
      </c>
      <c r="H123" s="66"/>
      <c r="I123" s="20">
        <f>A123-C123</f>
        <v>-5029.1800000000076</v>
      </c>
      <c r="J123" s="27"/>
    </row>
    <row r="124" spans="1:14" ht="21" customHeight="1" x14ac:dyDescent="0.15">
      <c r="J124" s="27"/>
    </row>
    <row r="125" spans="1:14" ht="21" customHeight="1" x14ac:dyDescent="0.15">
      <c r="A125" s="12" t="s">
        <v>47</v>
      </c>
      <c r="B125" s="13"/>
      <c r="C125" s="14" t="s">
        <v>48</v>
      </c>
      <c r="D125" s="12"/>
      <c r="E125" s="12" t="s">
        <v>49</v>
      </c>
      <c r="F125" s="12"/>
      <c r="G125" s="12" t="s">
        <v>50</v>
      </c>
      <c r="H125" s="12"/>
      <c r="I125" s="13"/>
    </row>
  </sheetData>
  <mergeCells count="71">
    <mergeCell ref="E122:F122"/>
    <mergeCell ref="J113:J115"/>
    <mergeCell ref="J116:J117"/>
    <mergeCell ref="H4:I5"/>
    <mergeCell ref="J17:J19"/>
    <mergeCell ref="J20:J103"/>
    <mergeCell ref="J104:J106"/>
    <mergeCell ref="J107:J109"/>
    <mergeCell ref="J110:J112"/>
    <mergeCell ref="J4:J5"/>
    <mergeCell ref="J6:J7"/>
    <mergeCell ref="J8:J10"/>
    <mergeCell ref="J11:J13"/>
    <mergeCell ref="J14:J16"/>
    <mergeCell ref="E110:E111"/>
    <mergeCell ref="E113:E114"/>
    <mergeCell ref="C104:C105"/>
    <mergeCell ref="C107:C108"/>
    <mergeCell ref="C110:C111"/>
    <mergeCell ref="C113:C114"/>
    <mergeCell ref="G123:H123"/>
    <mergeCell ref="A6:A7"/>
    <mergeCell ref="A8:A9"/>
    <mergeCell ref="A11:A12"/>
    <mergeCell ref="A14:A15"/>
    <mergeCell ref="A17:A18"/>
    <mergeCell ref="A20:A57"/>
    <mergeCell ref="A104:A105"/>
    <mergeCell ref="A107:A108"/>
    <mergeCell ref="A110:A111"/>
    <mergeCell ref="A113:A114"/>
    <mergeCell ref="B6:B7"/>
    <mergeCell ref="D113:D114"/>
    <mergeCell ref="E104:E105"/>
    <mergeCell ref="C123:D123"/>
    <mergeCell ref="E123:F123"/>
    <mergeCell ref="A123:B123"/>
    <mergeCell ref="D8:D9"/>
    <mergeCell ref="D11:D12"/>
    <mergeCell ref="A122:B122"/>
    <mergeCell ref="C122:D122"/>
    <mergeCell ref="C17:C18"/>
    <mergeCell ref="D17:D18"/>
    <mergeCell ref="D104:D105"/>
    <mergeCell ref="D107:D108"/>
    <mergeCell ref="G122:H122"/>
    <mergeCell ref="B8:B9"/>
    <mergeCell ref="B11:B12"/>
    <mergeCell ref="B14:B15"/>
    <mergeCell ref="B17:B18"/>
    <mergeCell ref="B104:B105"/>
    <mergeCell ref="B107:B108"/>
    <mergeCell ref="B110:B111"/>
    <mergeCell ref="B113:B114"/>
    <mergeCell ref="D14:D15"/>
    <mergeCell ref="D110:D111"/>
    <mergeCell ref="C8:C9"/>
    <mergeCell ref="E20:E102"/>
    <mergeCell ref="C20:C102"/>
    <mergeCell ref="D20:D102"/>
    <mergeCell ref="E107:E108"/>
    <mergeCell ref="C2:H2"/>
    <mergeCell ref="C6:E6"/>
    <mergeCell ref="F6:I6"/>
    <mergeCell ref="C11:C12"/>
    <mergeCell ref="C14:C15"/>
    <mergeCell ref="E17:E18"/>
    <mergeCell ref="E8:E9"/>
    <mergeCell ref="E11:E12"/>
    <mergeCell ref="E14:E15"/>
    <mergeCell ref="B20:B102"/>
  </mergeCells>
  <phoneticPr fontId="9" type="noConversion"/>
  <hyperlinks>
    <hyperlink ref="I69" r:id="rId1" tooltip="盼盼 法式小面包 早餐饼干糕点整箱装奶香味1500g"/>
  </hyperlinks>
  <pageMargins left="0.69930555555555596" right="0.69930555555555596" top="0.75" bottom="0.75" header="0.3" footer="0.3"/>
  <pageSetup paperSize="9" scale="46" fitToHeight="2" orientation="portrait" verticalDpi="30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E27" sqref="E27"/>
    </sheetView>
  </sheetViews>
  <sheetFormatPr baseColWidth="10" defaultColWidth="8" defaultRowHeight="13" x14ac:dyDescent="0.15"/>
  <cols>
    <col min="1" max="1" width="4.83203125" style="51" customWidth="1"/>
    <col min="2" max="2" width="8.6640625" style="51" customWidth="1"/>
    <col min="3" max="3" width="23.33203125" style="51" customWidth="1"/>
    <col min="4" max="4" width="9.33203125" style="51" customWidth="1"/>
    <col min="5" max="5" width="5.6640625" style="51" customWidth="1"/>
    <col min="6" max="6" width="13.33203125" style="51" customWidth="1"/>
    <col min="7" max="7" width="18.83203125" style="51" customWidth="1"/>
    <col min="8" max="8" width="15.83203125" style="51" customWidth="1"/>
    <col min="9" max="9" width="7.83203125" style="51" customWidth="1"/>
    <col min="10" max="10" width="7.6640625" style="51" customWidth="1"/>
    <col min="11" max="16384" width="8" style="45"/>
  </cols>
  <sheetData>
    <row r="1" spans="1:10" ht="17" x14ac:dyDescent="0.15">
      <c r="A1" s="87" t="s">
        <v>131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4" x14ac:dyDescent="0.15">
      <c r="A2" s="88" t="s">
        <v>132</v>
      </c>
      <c r="B2" s="88"/>
      <c r="C2" s="89" t="s">
        <v>133</v>
      </c>
      <c r="D2" s="89"/>
      <c r="E2" s="89"/>
      <c r="F2" s="46" t="s">
        <v>134</v>
      </c>
      <c r="G2" s="47"/>
      <c r="H2" s="46" t="s">
        <v>135</v>
      </c>
      <c r="I2" s="88"/>
      <c r="J2" s="88"/>
    </row>
    <row r="3" spans="1:10" ht="14" x14ac:dyDescent="0.15">
      <c r="A3" s="46" t="s">
        <v>1</v>
      </c>
      <c r="B3" s="46" t="s">
        <v>136</v>
      </c>
      <c r="C3" s="46" t="s">
        <v>137</v>
      </c>
      <c r="D3" s="46" t="s">
        <v>138</v>
      </c>
      <c r="E3" s="46" t="s">
        <v>139</v>
      </c>
      <c r="F3" s="46" t="s">
        <v>140</v>
      </c>
      <c r="G3" s="46" t="s">
        <v>141</v>
      </c>
      <c r="H3" s="46" t="s">
        <v>142</v>
      </c>
      <c r="I3" s="46" t="s">
        <v>143</v>
      </c>
      <c r="J3" s="46" t="s">
        <v>144</v>
      </c>
    </row>
    <row r="4" spans="1:10" ht="14" x14ac:dyDescent="0.15">
      <c r="A4" s="48">
        <v>1</v>
      </c>
      <c r="B4" s="49" t="s">
        <v>145</v>
      </c>
      <c r="C4" s="50" t="s">
        <v>146</v>
      </c>
      <c r="D4" s="48">
        <v>400</v>
      </c>
      <c r="E4" s="48">
        <v>2</v>
      </c>
      <c r="F4" s="48">
        <v>800</v>
      </c>
      <c r="G4" s="48"/>
      <c r="H4" s="48"/>
      <c r="I4" s="48"/>
      <c r="J4" s="48"/>
    </row>
    <row r="5" spans="1:10" ht="14" x14ac:dyDescent="0.15">
      <c r="A5" s="48">
        <v>2</v>
      </c>
      <c r="B5" s="49" t="s">
        <v>147</v>
      </c>
      <c r="C5" s="50" t="s">
        <v>148</v>
      </c>
      <c r="D5" s="48">
        <v>400</v>
      </c>
      <c r="E5" s="48">
        <v>2</v>
      </c>
      <c r="F5" s="48">
        <v>800</v>
      </c>
      <c r="G5" s="48"/>
      <c r="H5" s="48"/>
      <c r="I5" s="48"/>
      <c r="J5" s="48"/>
    </row>
    <row r="6" spans="1:10" ht="14" x14ac:dyDescent="0.15">
      <c r="A6" s="48">
        <v>3</v>
      </c>
      <c r="B6" s="49" t="s">
        <v>149</v>
      </c>
      <c r="C6" s="50" t="s">
        <v>150</v>
      </c>
      <c r="D6" s="48">
        <v>400</v>
      </c>
      <c r="E6" s="48">
        <v>2</v>
      </c>
      <c r="F6" s="48">
        <v>800</v>
      </c>
      <c r="G6" s="48"/>
      <c r="H6" s="48"/>
      <c r="I6" s="48"/>
      <c r="J6" s="48"/>
    </row>
    <row r="7" spans="1:10" ht="14" x14ac:dyDescent="0.15">
      <c r="A7" s="48">
        <v>4</v>
      </c>
      <c r="B7" s="49" t="s">
        <v>151</v>
      </c>
      <c r="C7" s="50" t="s">
        <v>152</v>
      </c>
      <c r="D7" s="48">
        <v>400</v>
      </c>
      <c r="E7" s="48">
        <v>2</v>
      </c>
      <c r="F7" s="48">
        <v>800</v>
      </c>
      <c r="G7" s="48"/>
      <c r="H7" s="48"/>
      <c r="I7" s="48"/>
      <c r="J7" s="48"/>
    </row>
    <row r="8" spans="1:10" ht="14" x14ac:dyDescent="0.15">
      <c r="A8" s="48">
        <v>5</v>
      </c>
      <c r="B8" s="49" t="s">
        <v>153</v>
      </c>
      <c r="C8" s="50" t="s">
        <v>154</v>
      </c>
      <c r="D8" s="48">
        <v>400</v>
      </c>
      <c r="E8" s="48">
        <v>2</v>
      </c>
      <c r="F8" s="48">
        <v>800</v>
      </c>
      <c r="G8" s="48"/>
      <c r="H8" s="48"/>
      <c r="I8" s="48"/>
      <c r="J8" s="48"/>
    </row>
    <row r="9" spans="1:10" ht="14" x14ac:dyDescent="0.15">
      <c r="A9" s="48">
        <v>6</v>
      </c>
      <c r="B9" s="49" t="s">
        <v>155</v>
      </c>
      <c r="C9" s="50" t="s">
        <v>156</v>
      </c>
      <c r="D9" s="48">
        <v>400</v>
      </c>
      <c r="E9" s="48">
        <v>2</v>
      </c>
      <c r="F9" s="48">
        <v>800</v>
      </c>
      <c r="G9" s="48"/>
      <c r="H9" s="48"/>
      <c r="I9" s="48"/>
      <c r="J9" s="48"/>
    </row>
    <row r="10" spans="1:10" ht="14" x14ac:dyDescent="0.15">
      <c r="A10" s="48">
        <v>7</v>
      </c>
      <c r="B10" s="49" t="s">
        <v>157</v>
      </c>
      <c r="C10" s="50" t="s">
        <v>158</v>
      </c>
      <c r="D10" s="48">
        <v>400</v>
      </c>
      <c r="E10" s="48">
        <v>2</v>
      </c>
      <c r="F10" s="48">
        <v>800</v>
      </c>
      <c r="G10" s="48"/>
      <c r="H10" s="48"/>
      <c r="I10" s="48"/>
      <c r="J10" s="48"/>
    </row>
    <row r="11" spans="1:10" x14ac:dyDescent="0.15">
      <c r="A11" s="90" t="s">
        <v>159</v>
      </c>
      <c r="B11" s="91"/>
      <c r="C11" s="91"/>
      <c r="D11" s="91"/>
      <c r="E11" s="92"/>
      <c r="F11" s="48">
        <f>SUM(F4:F10)</f>
        <v>5600</v>
      </c>
      <c r="G11" s="93" t="s">
        <v>160</v>
      </c>
      <c r="H11" s="94"/>
      <c r="I11" s="94"/>
      <c r="J11" s="95"/>
    </row>
    <row r="12" spans="1:10" ht="14" x14ac:dyDescent="0.15">
      <c r="A12" s="86" t="s">
        <v>161</v>
      </c>
      <c r="B12" s="86"/>
      <c r="C12" s="86"/>
      <c r="D12" s="86"/>
      <c r="E12" s="86"/>
      <c r="F12" s="86"/>
      <c r="G12" s="86"/>
      <c r="H12" s="86"/>
      <c r="I12" s="86"/>
      <c r="J12" s="86"/>
    </row>
    <row r="17" s="45" customFormat="1" x14ac:dyDescent="0.15"/>
    <row r="18" s="45" customFormat="1" x14ac:dyDescent="0.15"/>
    <row r="19" s="45" customFormat="1" x14ac:dyDescent="0.15"/>
    <row r="20" s="45" customFormat="1" x14ac:dyDescent="0.15"/>
    <row r="21" s="45" customFormat="1" x14ac:dyDescent="0.15"/>
    <row r="22" s="45" customFormat="1" x14ac:dyDescent="0.15"/>
  </sheetData>
  <mergeCells count="7">
    <mergeCell ref="A12:J12"/>
    <mergeCell ref="A1:J1"/>
    <mergeCell ref="A2:B2"/>
    <mergeCell ref="C2:E2"/>
    <mergeCell ref="I2:J2"/>
    <mergeCell ref="A11:E11"/>
    <mergeCell ref="G11:J11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28" sqref="D28"/>
    </sheetView>
  </sheetViews>
  <sheetFormatPr baseColWidth="10" defaultColWidth="8" defaultRowHeight="13" x14ac:dyDescent="0.15"/>
  <cols>
    <col min="1" max="1" width="4.83203125" style="51" customWidth="1"/>
    <col min="2" max="2" width="8.6640625" style="51" customWidth="1"/>
    <col min="3" max="3" width="23.33203125" style="51" customWidth="1"/>
    <col min="4" max="4" width="9.33203125" style="51" customWidth="1"/>
    <col min="5" max="5" width="5.6640625" style="51" customWidth="1"/>
    <col min="6" max="6" width="13.33203125" style="51" customWidth="1"/>
    <col min="7" max="7" width="18.83203125" style="51" customWidth="1"/>
    <col min="8" max="8" width="15.83203125" style="51" customWidth="1"/>
    <col min="9" max="9" width="7.83203125" style="51" customWidth="1"/>
    <col min="10" max="10" width="7.6640625" style="51" customWidth="1"/>
    <col min="11" max="16384" width="8" style="45"/>
  </cols>
  <sheetData>
    <row r="1" spans="1:10" ht="17" x14ac:dyDescent="0.15">
      <c r="A1" s="87" t="s">
        <v>131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4" x14ac:dyDescent="0.15">
      <c r="A2" s="88" t="s">
        <v>132</v>
      </c>
      <c r="B2" s="88"/>
      <c r="C2" s="89" t="s">
        <v>133</v>
      </c>
      <c r="D2" s="89"/>
      <c r="E2" s="89"/>
      <c r="F2" s="46" t="s">
        <v>134</v>
      </c>
      <c r="G2" s="47"/>
      <c r="H2" s="46" t="s">
        <v>135</v>
      </c>
      <c r="I2" s="88"/>
      <c r="J2" s="88"/>
    </row>
    <row r="3" spans="1:10" ht="14" x14ac:dyDescent="0.15">
      <c r="A3" s="46" t="s">
        <v>1</v>
      </c>
      <c r="B3" s="46" t="s">
        <v>136</v>
      </c>
      <c r="C3" s="46" t="s">
        <v>137</v>
      </c>
      <c r="D3" s="46" t="s">
        <v>138</v>
      </c>
      <c r="E3" s="46" t="s">
        <v>139</v>
      </c>
      <c r="F3" s="46" t="s">
        <v>140</v>
      </c>
      <c r="G3" s="46" t="s">
        <v>141</v>
      </c>
      <c r="H3" s="46" t="s">
        <v>142</v>
      </c>
      <c r="I3" s="46" t="s">
        <v>143</v>
      </c>
      <c r="J3" s="46" t="s">
        <v>144</v>
      </c>
    </row>
    <row r="4" spans="1:10" ht="14" x14ac:dyDescent="0.15">
      <c r="A4" s="48">
        <v>1</v>
      </c>
      <c r="B4" s="49" t="s">
        <v>145</v>
      </c>
      <c r="C4" s="50" t="s">
        <v>146</v>
      </c>
      <c r="D4" s="48">
        <v>400</v>
      </c>
      <c r="E4" s="48">
        <v>2</v>
      </c>
      <c r="F4" s="48">
        <v>800</v>
      </c>
      <c r="G4" s="48"/>
      <c r="H4" s="48"/>
      <c r="I4" s="48"/>
      <c r="J4" s="48"/>
    </row>
    <row r="5" spans="1:10" ht="14" x14ac:dyDescent="0.15">
      <c r="A5" s="48">
        <v>2</v>
      </c>
      <c r="B5" s="49" t="s">
        <v>147</v>
      </c>
      <c r="C5" s="50" t="s">
        <v>148</v>
      </c>
      <c r="D5" s="48">
        <v>400</v>
      </c>
      <c r="E5" s="48">
        <v>2</v>
      </c>
      <c r="F5" s="48">
        <v>800</v>
      </c>
      <c r="G5" s="48"/>
      <c r="H5" s="48"/>
      <c r="I5" s="48"/>
      <c r="J5" s="48"/>
    </row>
    <row r="6" spans="1:10" ht="14" x14ac:dyDescent="0.15">
      <c r="A6" s="48">
        <v>3</v>
      </c>
      <c r="B6" s="49" t="s">
        <v>149</v>
      </c>
      <c r="C6" s="50" t="s">
        <v>150</v>
      </c>
      <c r="D6" s="48">
        <v>400</v>
      </c>
      <c r="E6" s="48">
        <v>2</v>
      </c>
      <c r="F6" s="48">
        <v>800</v>
      </c>
      <c r="G6" s="48"/>
      <c r="H6" s="48"/>
      <c r="I6" s="48"/>
      <c r="J6" s="48"/>
    </row>
    <row r="7" spans="1:10" ht="14" x14ac:dyDescent="0.15">
      <c r="A7" s="48">
        <v>4</v>
      </c>
      <c r="B7" s="49" t="s">
        <v>151</v>
      </c>
      <c r="C7" s="50" t="s">
        <v>152</v>
      </c>
      <c r="D7" s="48">
        <v>400</v>
      </c>
      <c r="E7" s="48">
        <v>2</v>
      </c>
      <c r="F7" s="48">
        <v>800</v>
      </c>
      <c r="G7" s="48"/>
      <c r="H7" s="48"/>
      <c r="I7" s="48"/>
      <c r="J7" s="48"/>
    </row>
    <row r="8" spans="1:10" ht="14" x14ac:dyDescent="0.15">
      <c r="A8" s="48">
        <v>5</v>
      </c>
      <c r="B8" s="49" t="s">
        <v>153</v>
      </c>
      <c r="C8" s="50" t="s">
        <v>154</v>
      </c>
      <c r="D8" s="48">
        <v>400</v>
      </c>
      <c r="E8" s="48">
        <v>2</v>
      </c>
      <c r="F8" s="48">
        <v>800</v>
      </c>
      <c r="G8" s="48"/>
      <c r="H8" s="48"/>
      <c r="I8" s="48"/>
      <c r="J8" s="48"/>
    </row>
    <row r="9" spans="1:10" ht="14" x14ac:dyDescent="0.15">
      <c r="A9" s="48">
        <v>6</v>
      </c>
      <c r="B9" s="49" t="s">
        <v>155</v>
      </c>
      <c r="C9" s="50" t="s">
        <v>156</v>
      </c>
      <c r="D9" s="48">
        <v>400</v>
      </c>
      <c r="E9" s="48">
        <v>2</v>
      </c>
      <c r="F9" s="48">
        <v>800</v>
      </c>
      <c r="G9" s="48"/>
      <c r="H9" s="48"/>
      <c r="I9" s="48"/>
      <c r="J9" s="48"/>
    </row>
    <row r="10" spans="1:10" ht="14" x14ac:dyDescent="0.15">
      <c r="A10" s="48">
        <v>7</v>
      </c>
      <c r="B10" s="49" t="s">
        <v>157</v>
      </c>
      <c r="C10" s="50" t="s">
        <v>158</v>
      </c>
      <c r="D10" s="48">
        <v>400</v>
      </c>
      <c r="E10" s="48">
        <v>2</v>
      </c>
      <c r="F10" s="48">
        <v>800</v>
      </c>
      <c r="G10" s="48"/>
      <c r="H10" s="48"/>
      <c r="I10" s="48"/>
      <c r="J10" s="48"/>
    </row>
    <row r="11" spans="1:10" x14ac:dyDescent="0.15">
      <c r="A11" s="90" t="s">
        <v>159</v>
      </c>
      <c r="B11" s="91"/>
      <c r="C11" s="91"/>
      <c r="D11" s="91"/>
      <c r="E11" s="92"/>
      <c r="F11" s="48">
        <f>SUM(F4:F10)</f>
        <v>5600</v>
      </c>
      <c r="G11" s="93" t="s">
        <v>160</v>
      </c>
      <c r="H11" s="94"/>
      <c r="I11" s="94"/>
      <c r="J11" s="95"/>
    </row>
    <row r="12" spans="1:10" ht="14" x14ac:dyDescent="0.15">
      <c r="A12" s="86" t="s">
        <v>161</v>
      </c>
      <c r="B12" s="86"/>
      <c r="C12" s="86"/>
      <c r="D12" s="86"/>
      <c r="E12" s="86"/>
      <c r="F12" s="86"/>
      <c r="G12" s="86"/>
      <c r="H12" s="86"/>
      <c r="I12" s="86"/>
      <c r="J12" s="86"/>
    </row>
    <row r="17" s="45" customFormat="1" x14ac:dyDescent="0.15"/>
    <row r="18" s="45" customFormat="1" x14ac:dyDescent="0.15"/>
    <row r="19" s="45" customFormat="1" x14ac:dyDescent="0.15"/>
    <row r="20" s="45" customFormat="1" x14ac:dyDescent="0.15"/>
    <row r="21" s="45" customFormat="1" x14ac:dyDescent="0.15"/>
    <row r="22" s="45" customFormat="1" x14ac:dyDescent="0.15"/>
    <row r="23" s="45" customFormat="1" x14ac:dyDescent="0.15"/>
    <row r="24" s="45" customFormat="1" x14ac:dyDescent="0.15"/>
    <row r="25" s="45" customFormat="1" x14ac:dyDescent="0.15"/>
    <row r="26" s="45" customFormat="1" x14ac:dyDescent="0.15"/>
  </sheetData>
  <mergeCells count="7">
    <mergeCell ref="A12:J12"/>
    <mergeCell ref="A1:J1"/>
    <mergeCell ref="A2:B2"/>
    <mergeCell ref="C2:E2"/>
    <mergeCell ref="I2:J2"/>
    <mergeCell ref="A11:E11"/>
    <mergeCell ref="G11:J1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工作表1</vt:lpstr>
      <vt:lpstr>工作表2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2019-11-22T06:52:03Z</cp:lastPrinted>
  <dcterms:created xsi:type="dcterms:W3CDTF">2014-04-15T08:52:00Z</dcterms:created>
  <dcterms:modified xsi:type="dcterms:W3CDTF">2019-11-25T07:52:07Z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