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385" windowHeight="8370"/>
  </bookViews>
  <sheets>
    <sheet name="报价单" sheetId="1" r:id="rId1"/>
  </sheets>
  <calcPr calcId="125725" concurrentCalc="0"/>
</workbook>
</file>

<file path=xl/calcChain.xml><?xml version="1.0" encoding="utf-8"?>
<calcChain xmlns="http://schemas.openxmlformats.org/spreadsheetml/2006/main">
  <c r="J11" i="1"/>
  <c r="J23"/>
  <c r="J10"/>
  <c r="J16"/>
  <c r="J17"/>
  <c r="J21"/>
  <c r="J20"/>
  <c r="J19"/>
  <c r="J18"/>
  <c r="J15"/>
  <c r="J14"/>
  <c r="J13"/>
  <c r="J12"/>
  <c r="J9"/>
  <c r="J8"/>
  <c r="J7"/>
  <c r="J24"/>
  <c r="J22"/>
  <c r="J6"/>
  <c r="J25"/>
  <c r="J26"/>
  <c r="J27"/>
  <c r="J28"/>
</calcChain>
</file>

<file path=xl/sharedStrings.xml><?xml version="1.0" encoding="utf-8"?>
<sst xmlns="http://schemas.openxmlformats.org/spreadsheetml/2006/main" count="95" uniqueCount="71">
  <si>
    <t>部门：项目部</t>
  </si>
  <si>
    <t>日期</t>
  </si>
  <si>
    <t>部分</t>
  </si>
  <si>
    <t>项目</t>
  </si>
  <si>
    <t>制作工艺</t>
  </si>
  <si>
    <t>规格</t>
  </si>
  <si>
    <t>单位</t>
  </si>
  <si>
    <t>数量</t>
  </si>
  <si>
    <t>单价</t>
  </si>
  <si>
    <t>天数</t>
  </si>
  <si>
    <t>总价</t>
  </si>
  <si>
    <t>备注</t>
  </si>
  <si>
    <t>平米</t>
  </si>
  <si>
    <t>搭建及拆场人工</t>
  </si>
  <si>
    <t>人</t>
  </si>
  <si>
    <t>运输</t>
  </si>
  <si>
    <t>物料运输</t>
  </si>
  <si>
    <t>台</t>
  </si>
  <si>
    <t>以上单项总计</t>
  </si>
  <si>
    <t>税金6%</t>
  </si>
  <si>
    <t>以上共计：</t>
  </si>
  <si>
    <t>优惠价</t>
  </si>
  <si>
    <t>场地找平板</t>
    <phoneticPr fontId="13" type="noConversion"/>
  </si>
  <si>
    <t>18mm夹板找平场地保护</t>
    <phoneticPr fontId="13" type="noConversion"/>
  </si>
  <si>
    <t>地毯</t>
    <phoneticPr fontId="13" type="noConversion"/>
  </si>
  <si>
    <t>展览地毯</t>
    <phoneticPr fontId="13" type="noConversion"/>
  </si>
  <si>
    <t>包含辅料</t>
    <phoneticPr fontId="13" type="noConversion"/>
  </si>
  <si>
    <t>全场黑丝绒遮挡</t>
    <phoneticPr fontId="13" type="noConversion"/>
  </si>
  <si>
    <t>黑丝绒加工穿不锈钢管</t>
    <phoneticPr fontId="13" type="noConversion"/>
  </si>
  <si>
    <t>1100000mm*15000mmh</t>
    <phoneticPr fontId="13" type="noConversion"/>
  </si>
  <si>
    <t>天花遮挡</t>
    <phoneticPr fontId="13" type="noConversion"/>
  </si>
  <si>
    <t>3000000mm*3200mm</t>
    <phoneticPr fontId="13" type="noConversion"/>
  </si>
  <si>
    <t>地屏架</t>
    <phoneticPr fontId="13" type="noConversion"/>
  </si>
  <si>
    <t>钢结构</t>
    <phoneticPr fontId="13" type="noConversion"/>
  </si>
  <si>
    <t>20000mm*8000mm</t>
    <phoneticPr fontId="13" type="noConversion"/>
  </si>
  <si>
    <r>
      <t>20000mm*</t>
    </r>
    <r>
      <rPr>
        <sz val="10"/>
        <rFont val="微软雅黑"/>
        <family val="2"/>
        <charset val="134"/>
      </rPr>
      <t>70</t>
    </r>
    <r>
      <rPr>
        <sz val="10"/>
        <rFont val="微软雅黑"/>
        <charset val="134"/>
      </rPr>
      <t>00mm</t>
    </r>
    <phoneticPr fontId="13" type="noConversion"/>
  </si>
  <si>
    <t>主舞台</t>
    <phoneticPr fontId="13" type="noConversion"/>
  </si>
  <si>
    <t>专用车台板</t>
    <phoneticPr fontId="13" type="noConversion"/>
  </si>
  <si>
    <t>平米</t>
    <phoneticPr fontId="13" type="noConversion"/>
  </si>
  <si>
    <t>找平板</t>
    <phoneticPr fontId="13" type="noConversion"/>
  </si>
  <si>
    <t>18mm夹板找平板</t>
    <phoneticPr fontId="13" type="noConversion"/>
  </si>
  <si>
    <r>
      <t>20000mm*7000mm</t>
    </r>
    <r>
      <rPr>
        <sz val="10"/>
        <rFont val="微软雅黑"/>
        <charset val="134"/>
      </rPr>
      <t/>
    </r>
    <phoneticPr fontId="13" type="noConversion"/>
  </si>
  <si>
    <t>舞台围边</t>
    <phoneticPr fontId="13" type="noConversion"/>
  </si>
  <si>
    <t>19mm夹板围边</t>
    <phoneticPr fontId="13" type="noConversion"/>
  </si>
  <si>
    <t>34000mm*800mmh</t>
    <phoneticPr fontId="13" type="noConversion"/>
  </si>
  <si>
    <t>项</t>
    <phoneticPr fontId="13" type="noConversion"/>
  </si>
  <si>
    <t>20000mm*7000mm*800mmh</t>
    <phoneticPr fontId="13" type="noConversion"/>
  </si>
  <si>
    <t>T形舞台</t>
    <phoneticPr fontId="13" type="noConversion"/>
  </si>
  <si>
    <r>
      <t>7000mm*20</t>
    </r>
    <r>
      <rPr>
        <sz val="10"/>
        <rFont val="微软雅黑"/>
        <charset val="134"/>
      </rPr>
      <t>00mm</t>
    </r>
    <phoneticPr fontId="13" type="noConversion"/>
  </si>
  <si>
    <r>
      <t>7000mm*2000mm</t>
    </r>
    <r>
      <rPr>
        <sz val="10"/>
        <rFont val="微软雅黑"/>
        <charset val="134"/>
      </rPr>
      <t/>
    </r>
    <phoneticPr fontId="13" type="noConversion"/>
  </si>
  <si>
    <t>16000mm*800mmh</t>
    <phoneticPr fontId="13" type="noConversion"/>
  </si>
  <si>
    <t>7000mm*2000mm*800mmh</t>
    <phoneticPr fontId="13" type="noConversion"/>
  </si>
  <si>
    <t>LED大屏底座</t>
    <phoneticPr fontId="13" type="noConversion"/>
  </si>
  <si>
    <t>钢木结构</t>
    <phoneticPr fontId="13" type="noConversion"/>
  </si>
  <si>
    <t>20000mm*1000mm*800mmh</t>
    <phoneticPr fontId="13" type="noConversion"/>
  </si>
  <si>
    <t>人工交通</t>
    <phoneticPr fontId="13" type="noConversion"/>
  </si>
  <si>
    <t>舞台踏步</t>
    <phoneticPr fontId="13" type="noConversion"/>
  </si>
  <si>
    <t>36000mm*20000mm</t>
    <phoneticPr fontId="13" type="noConversion"/>
  </si>
  <si>
    <t>夹板展览地毯（正面两侧）</t>
    <phoneticPr fontId="13" type="noConversion"/>
  </si>
  <si>
    <t>13000mm*600mmh</t>
    <phoneticPr fontId="13" type="noConversion"/>
  </si>
  <si>
    <t>项</t>
    <phoneticPr fontId="13" type="noConversion"/>
  </si>
  <si>
    <t>两个场地搭建及拆场</t>
    <phoneticPr fontId="13" type="noConversion"/>
  </si>
  <si>
    <t>36000mm*20000mm</t>
    <phoneticPr fontId="13" type="noConversion"/>
  </si>
  <si>
    <t>黑白宝丽布（展馆室顶部高空作业）</t>
    <phoneticPr fontId="13" type="noConversion"/>
  </si>
  <si>
    <t>移动看台</t>
    <phoneticPr fontId="13" type="noConversion"/>
  </si>
  <si>
    <t>座</t>
    <phoneticPr fontId="13" type="noConversion"/>
  </si>
  <si>
    <t>包含运费和安装</t>
    <phoneticPr fontId="13" type="noConversion"/>
  </si>
  <si>
    <t>人工差旅费</t>
    <phoneticPr fontId="13" type="noConversion"/>
  </si>
  <si>
    <t>项目名称：苏州年会活动报价清单</t>
    <phoneticPr fontId="13" type="noConversion"/>
  </si>
  <si>
    <t>苏州别墅湖酒店</t>
    <phoneticPr fontId="13" type="noConversion"/>
  </si>
  <si>
    <t>苏州博览中心</t>
    <phoneticPr fontId="13" type="noConversion"/>
  </si>
</sst>
</file>

<file path=xl/styles.xml><?xml version="1.0" encoding="utf-8"?>
<styleSheet xmlns="http://schemas.openxmlformats.org/spreadsheetml/2006/main">
  <fonts count="18">
    <font>
      <sz val="12"/>
      <name val="宋体"/>
      <charset val="134"/>
    </font>
    <font>
      <sz val="10"/>
      <name val="微软雅黑"/>
      <charset val="134"/>
    </font>
    <font>
      <sz val="10"/>
      <color theme="0"/>
      <name val="微软雅黑"/>
      <charset val="134"/>
    </font>
    <font>
      <sz val="10"/>
      <name val="宋体"/>
      <charset val="134"/>
    </font>
    <font>
      <sz val="16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b/>
      <sz val="10"/>
      <color rgb="FFFFFF00"/>
      <name val="微软雅黑"/>
      <charset val="134"/>
    </font>
    <font>
      <b/>
      <sz val="10"/>
      <name val="微软雅黑"/>
      <charset val="134"/>
    </font>
    <font>
      <sz val="10"/>
      <color rgb="FFFFC000"/>
      <name val="微软雅黑"/>
      <charset val="134"/>
    </font>
    <font>
      <sz val="10"/>
      <color theme="1"/>
      <name val="宋体"/>
      <charset val="134"/>
      <scheme val="minor"/>
    </font>
    <font>
      <u/>
      <sz val="10.3"/>
      <color rgb="FF800080"/>
      <name val="宋体"/>
      <charset val="134"/>
    </font>
    <font>
      <u/>
      <sz val="10.3"/>
      <color theme="10"/>
      <name val="宋体"/>
      <charset val="134"/>
    </font>
    <font>
      <sz val="9"/>
      <name val="宋体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2" borderId="4" xfId="0" applyFont="1" applyFill="1" applyBorder="1"/>
    <xf numFmtId="0" fontId="9" fillId="2" borderId="5" xfId="0" applyFont="1" applyFill="1" applyBorder="1"/>
    <xf numFmtId="0" fontId="2" fillId="2" borderId="5" xfId="0" applyFont="1" applyFill="1" applyBorder="1"/>
    <xf numFmtId="0" fontId="1" fillId="3" borderId="4" xfId="0" applyFont="1" applyFill="1" applyBorder="1"/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/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/>
    <xf numFmtId="0" fontId="1" fillId="3" borderId="9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wrapText="1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1" applyFont="1" applyAlignment="1" applyProtection="1">
      <alignment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/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13" xfId="0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14" xfId="0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/>
    <xf numFmtId="0" fontId="15" fillId="0" borderId="12" xfId="0" applyFont="1" applyBorder="1"/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ouchenliang@raytop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8"/>
  <sheetViews>
    <sheetView tabSelected="1" zoomScaleNormal="100" workbookViewId="0">
      <selection activeCell="D8" sqref="D8"/>
    </sheetView>
  </sheetViews>
  <sheetFormatPr defaultColWidth="9" defaultRowHeight="16.5"/>
  <cols>
    <col min="1" max="1" width="0.5" style="1" customWidth="1"/>
    <col min="2" max="2" width="10.5" style="1" customWidth="1"/>
    <col min="3" max="3" width="21.75" style="1" customWidth="1"/>
    <col min="4" max="4" width="32.25" style="1" customWidth="1"/>
    <col min="5" max="5" width="25.25" style="1" customWidth="1"/>
    <col min="6" max="6" width="6.75" style="1" customWidth="1"/>
    <col min="7" max="7" width="7.25" style="5" customWidth="1"/>
    <col min="8" max="8" width="6.5" style="5" customWidth="1"/>
    <col min="9" max="9" width="7" style="5" customWidth="1"/>
    <col min="10" max="10" width="7.75" style="5" customWidth="1"/>
    <col min="11" max="11" width="21.75" style="1" customWidth="1"/>
    <col min="12" max="16384" width="9" style="1"/>
  </cols>
  <sheetData>
    <row r="2" spans="2:11" ht="82.5" customHeight="1"/>
    <row r="3" spans="2:11" ht="30.75" customHeight="1">
      <c r="B3" s="61" t="s">
        <v>68</v>
      </c>
      <c r="C3" s="62"/>
      <c r="D3" s="62"/>
      <c r="E3" s="6"/>
      <c r="F3" s="6"/>
      <c r="G3" s="33"/>
      <c r="H3" s="33"/>
      <c r="I3" s="33"/>
      <c r="J3" s="33"/>
    </row>
    <row r="4" spans="2:11" ht="23.25" customHeight="1">
      <c r="B4" s="63" t="s">
        <v>0</v>
      </c>
      <c r="C4" s="64"/>
      <c r="D4" s="64"/>
      <c r="E4" s="7" t="s">
        <v>1</v>
      </c>
      <c r="F4" s="65">
        <v>43082</v>
      </c>
      <c r="G4" s="66"/>
      <c r="H4" s="49"/>
      <c r="I4" s="8"/>
      <c r="J4" s="8"/>
    </row>
    <row r="5" spans="2:11" ht="30" customHeight="1">
      <c r="B5" s="9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2" t="s">
        <v>8</v>
      </c>
      <c r="I5" s="12" t="s">
        <v>9</v>
      </c>
      <c r="J5" s="12" t="s">
        <v>10</v>
      </c>
      <c r="K5" s="36" t="s">
        <v>11</v>
      </c>
    </row>
    <row r="6" spans="2:11" ht="30" customHeight="1">
      <c r="B6" s="67" t="s">
        <v>69</v>
      </c>
      <c r="C6" s="14" t="s">
        <v>22</v>
      </c>
      <c r="D6" s="57" t="s">
        <v>23</v>
      </c>
      <c r="E6" s="14" t="s">
        <v>57</v>
      </c>
      <c r="F6" s="14" t="s">
        <v>12</v>
      </c>
      <c r="G6" s="50">
        <v>720</v>
      </c>
      <c r="H6" s="37">
        <v>80</v>
      </c>
      <c r="I6" s="37">
        <v>1</v>
      </c>
      <c r="J6" s="37">
        <f t="shared" ref="J6:J25" si="0">G6*H6*I6</f>
        <v>57600</v>
      </c>
      <c r="K6" s="38"/>
    </row>
    <row r="7" spans="2:11" ht="30" customHeight="1">
      <c r="B7" s="13"/>
      <c r="C7" s="14" t="s">
        <v>24</v>
      </c>
      <c r="D7" s="14" t="s">
        <v>25</v>
      </c>
      <c r="E7" s="14" t="s">
        <v>62</v>
      </c>
      <c r="F7" s="14" t="s">
        <v>12</v>
      </c>
      <c r="G7" s="50">
        <v>726</v>
      </c>
      <c r="H7" s="37">
        <v>20</v>
      </c>
      <c r="I7" s="37">
        <v>1</v>
      </c>
      <c r="J7" s="37">
        <f t="shared" si="0"/>
        <v>14520</v>
      </c>
      <c r="K7" s="38" t="s">
        <v>26</v>
      </c>
    </row>
    <row r="8" spans="2:11" ht="30" customHeight="1">
      <c r="B8" s="13"/>
      <c r="C8" s="14" t="s">
        <v>27</v>
      </c>
      <c r="D8" s="14" t="s">
        <v>28</v>
      </c>
      <c r="E8" s="57" t="s">
        <v>29</v>
      </c>
      <c r="F8" s="14" t="s">
        <v>12</v>
      </c>
      <c r="G8" s="50">
        <v>1650</v>
      </c>
      <c r="H8" s="37">
        <v>70</v>
      </c>
      <c r="I8" s="37">
        <v>1</v>
      </c>
      <c r="J8" s="37">
        <f t="shared" si="0"/>
        <v>115500</v>
      </c>
      <c r="K8" s="38"/>
    </row>
    <row r="9" spans="2:11" ht="30" customHeight="1">
      <c r="B9" s="13"/>
      <c r="C9" s="14" t="s">
        <v>30</v>
      </c>
      <c r="D9" s="14" t="s">
        <v>63</v>
      </c>
      <c r="E9" s="57" t="s">
        <v>31</v>
      </c>
      <c r="F9" s="14" t="s">
        <v>12</v>
      </c>
      <c r="G9" s="50">
        <v>960</v>
      </c>
      <c r="H9" s="37">
        <v>60</v>
      </c>
      <c r="I9" s="37">
        <v>1</v>
      </c>
      <c r="J9" s="37">
        <f t="shared" si="0"/>
        <v>57600</v>
      </c>
      <c r="K9" s="38"/>
    </row>
    <row r="10" spans="2:11" ht="30" customHeight="1">
      <c r="B10" s="13"/>
      <c r="C10" s="57" t="s">
        <v>64</v>
      </c>
      <c r="D10" s="14"/>
      <c r="E10" s="57"/>
      <c r="F10" s="57" t="s">
        <v>65</v>
      </c>
      <c r="G10" s="50">
        <v>230</v>
      </c>
      <c r="H10" s="37">
        <v>160</v>
      </c>
      <c r="I10" s="37">
        <v>1</v>
      </c>
      <c r="J10" s="37">
        <f t="shared" si="0"/>
        <v>36800</v>
      </c>
      <c r="K10" s="60" t="s">
        <v>66</v>
      </c>
    </row>
    <row r="11" spans="2:11" ht="30" customHeight="1">
      <c r="B11" s="13"/>
      <c r="C11" s="14" t="s">
        <v>32</v>
      </c>
      <c r="D11" s="14" t="s">
        <v>33</v>
      </c>
      <c r="E11" s="14" t="s">
        <v>34</v>
      </c>
      <c r="F11" s="14" t="s">
        <v>12</v>
      </c>
      <c r="G11" s="50">
        <v>160</v>
      </c>
      <c r="H11" s="37">
        <v>160</v>
      </c>
      <c r="I11" s="37">
        <v>1</v>
      </c>
      <c r="J11" s="37">
        <f t="shared" si="0"/>
        <v>25600</v>
      </c>
      <c r="K11" s="38"/>
    </row>
    <row r="12" spans="2:11" ht="30" customHeight="1">
      <c r="B12" s="67" t="s">
        <v>70</v>
      </c>
      <c r="C12" s="57" t="s">
        <v>36</v>
      </c>
      <c r="D12" s="57" t="s">
        <v>37</v>
      </c>
      <c r="E12" s="57" t="s">
        <v>35</v>
      </c>
      <c r="F12" s="57" t="s">
        <v>38</v>
      </c>
      <c r="G12" s="50">
        <v>140</v>
      </c>
      <c r="H12" s="37">
        <v>160</v>
      </c>
      <c r="I12" s="37">
        <v>1</v>
      </c>
      <c r="J12" s="37">
        <f t="shared" si="0"/>
        <v>22400</v>
      </c>
      <c r="K12" s="38"/>
    </row>
    <row r="13" spans="2:11" ht="30" customHeight="1">
      <c r="B13" s="13"/>
      <c r="C13" s="57" t="s">
        <v>39</v>
      </c>
      <c r="D13" s="57" t="s">
        <v>40</v>
      </c>
      <c r="E13" s="57" t="s">
        <v>41</v>
      </c>
      <c r="F13" s="57" t="s">
        <v>38</v>
      </c>
      <c r="G13" s="50">
        <v>140</v>
      </c>
      <c r="H13" s="37">
        <v>80</v>
      </c>
      <c r="I13" s="37">
        <v>1</v>
      </c>
      <c r="J13" s="37">
        <f t="shared" si="0"/>
        <v>11200</v>
      </c>
      <c r="K13" s="38"/>
    </row>
    <row r="14" spans="2:11" ht="30" customHeight="1">
      <c r="B14" s="13"/>
      <c r="C14" s="57" t="s">
        <v>42</v>
      </c>
      <c r="D14" s="57" t="s">
        <v>43</v>
      </c>
      <c r="E14" s="57" t="s">
        <v>44</v>
      </c>
      <c r="F14" s="57" t="s">
        <v>45</v>
      </c>
      <c r="G14" s="50">
        <v>1</v>
      </c>
      <c r="H14" s="37">
        <v>8000</v>
      </c>
      <c r="I14" s="37">
        <v>1</v>
      </c>
      <c r="J14" s="37">
        <f t="shared" si="0"/>
        <v>8000</v>
      </c>
      <c r="K14" s="38"/>
    </row>
    <row r="15" spans="2:11" ht="30" customHeight="1">
      <c r="B15" s="13"/>
      <c r="C15" s="57" t="s">
        <v>24</v>
      </c>
      <c r="D15" s="57" t="s">
        <v>25</v>
      </c>
      <c r="E15" s="57" t="s">
        <v>46</v>
      </c>
      <c r="F15" s="57" t="s">
        <v>38</v>
      </c>
      <c r="G15" s="50">
        <v>168</v>
      </c>
      <c r="H15" s="37">
        <v>20</v>
      </c>
      <c r="I15" s="37">
        <v>1</v>
      </c>
      <c r="J15" s="37">
        <f t="shared" si="0"/>
        <v>3360</v>
      </c>
      <c r="K15" s="38"/>
    </row>
    <row r="16" spans="2:11" ht="30" customHeight="1">
      <c r="B16" s="13"/>
      <c r="C16" s="57" t="s">
        <v>56</v>
      </c>
      <c r="D16" s="57" t="s">
        <v>58</v>
      </c>
      <c r="E16" s="57" t="s">
        <v>59</v>
      </c>
      <c r="F16" s="57" t="s">
        <v>60</v>
      </c>
      <c r="G16" s="50">
        <v>1</v>
      </c>
      <c r="H16" s="37">
        <v>5000</v>
      </c>
      <c r="I16" s="37">
        <v>1</v>
      </c>
      <c r="J16" s="37">
        <f t="shared" si="0"/>
        <v>5000</v>
      </c>
      <c r="K16" s="38"/>
    </row>
    <row r="17" spans="2:11" ht="30" customHeight="1">
      <c r="B17" s="13"/>
      <c r="C17" s="57" t="s">
        <v>52</v>
      </c>
      <c r="D17" s="57" t="s">
        <v>53</v>
      </c>
      <c r="E17" s="57" t="s">
        <v>54</v>
      </c>
      <c r="F17" s="57" t="s">
        <v>45</v>
      </c>
      <c r="G17" s="50">
        <v>1</v>
      </c>
      <c r="H17" s="37">
        <v>12000</v>
      </c>
      <c r="I17" s="37">
        <v>1</v>
      </c>
      <c r="J17" s="37">
        <f t="shared" si="0"/>
        <v>12000</v>
      </c>
      <c r="K17" s="38"/>
    </row>
    <row r="18" spans="2:11" ht="29.25" customHeight="1">
      <c r="B18" s="56"/>
      <c r="C18" s="57" t="s">
        <v>47</v>
      </c>
      <c r="D18" s="57" t="s">
        <v>37</v>
      </c>
      <c r="E18" s="57" t="s">
        <v>48</v>
      </c>
      <c r="F18" s="57" t="s">
        <v>38</v>
      </c>
      <c r="G18" s="50">
        <v>14</v>
      </c>
      <c r="H18" s="37">
        <v>160</v>
      </c>
      <c r="I18" s="37">
        <v>1</v>
      </c>
      <c r="J18" s="37">
        <f t="shared" ref="J18:J21" si="1">G18*H18*I18</f>
        <v>2240</v>
      </c>
      <c r="K18" s="38"/>
    </row>
    <row r="19" spans="2:11" ht="30" customHeight="1">
      <c r="B19" s="13"/>
      <c r="C19" s="57" t="s">
        <v>39</v>
      </c>
      <c r="D19" s="57" t="s">
        <v>40</v>
      </c>
      <c r="E19" s="57" t="s">
        <v>49</v>
      </c>
      <c r="F19" s="57" t="s">
        <v>38</v>
      </c>
      <c r="G19" s="50">
        <v>14</v>
      </c>
      <c r="H19" s="37">
        <v>80</v>
      </c>
      <c r="I19" s="37">
        <v>1</v>
      </c>
      <c r="J19" s="37">
        <f t="shared" si="1"/>
        <v>1120</v>
      </c>
      <c r="K19" s="38"/>
    </row>
    <row r="20" spans="2:11" ht="30" customHeight="1">
      <c r="B20" s="13"/>
      <c r="C20" s="57" t="s">
        <v>42</v>
      </c>
      <c r="D20" s="57" t="s">
        <v>43</v>
      </c>
      <c r="E20" s="57" t="s">
        <v>50</v>
      </c>
      <c r="F20" s="57" t="s">
        <v>45</v>
      </c>
      <c r="G20" s="50">
        <v>1</v>
      </c>
      <c r="H20" s="37">
        <v>3000</v>
      </c>
      <c r="I20" s="37">
        <v>1</v>
      </c>
      <c r="J20" s="37">
        <f t="shared" si="1"/>
        <v>3000</v>
      </c>
      <c r="K20" s="38"/>
    </row>
    <row r="21" spans="2:11" ht="30" customHeight="1">
      <c r="B21" s="13"/>
      <c r="C21" s="57" t="s">
        <v>24</v>
      </c>
      <c r="D21" s="57" t="s">
        <v>25</v>
      </c>
      <c r="E21" s="57" t="s">
        <v>51</v>
      </c>
      <c r="F21" s="57" t="s">
        <v>38</v>
      </c>
      <c r="G21" s="50">
        <v>21</v>
      </c>
      <c r="H21" s="37">
        <v>20</v>
      </c>
      <c r="I21" s="37">
        <v>1</v>
      </c>
      <c r="J21" s="37">
        <f t="shared" si="1"/>
        <v>420</v>
      </c>
      <c r="K21" s="38"/>
    </row>
    <row r="22" spans="2:11" ht="30" customHeight="1">
      <c r="B22" s="15"/>
      <c r="C22" s="14" t="s">
        <v>13</v>
      </c>
      <c r="D22" s="14"/>
      <c r="E22" s="14"/>
      <c r="F22" s="14" t="s">
        <v>14</v>
      </c>
      <c r="G22" s="50">
        <v>120</v>
      </c>
      <c r="H22" s="37">
        <v>240</v>
      </c>
      <c r="I22" s="37">
        <v>1</v>
      </c>
      <c r="J22" s="37">
        <f t="shared" si="0"/>
        <v>28800</v>
      </c>
      <c r="K22" s="38" t="s">
        <v>61</v>
      </c>
    </row>
    <row r="23" spans="2:11" ht="30" customHeight="1">
      <c r="B23" s="15"/>
      <c r="C23" s="14" t="s">
        <v>67</v>
      </c>
      <c r="D23" s="14"/>
      <c r="E23" s="14"/>
      <c r="F23" s="14" t="s">
        <v>14</v>
      </c>
      <c r="G23" s="50">
        <v>40</v>
      </c>
      <c r="H23" s="37">
        <v>180</v>
      </c>
      <c r="I23" s="37">
        <v>2</v>
      </c>
      <c r="J23" s="37">
        <f t="shared" si="0"/>
        <v>14400</v>
      </c>
      <c r="K23" s="38"/>
    </row>
    <row r="24" spans="2:11" ht="30" customHeight="1">
      <c r="B24" s="15"/>
      <c r="C24" s="57" t="s">
        <v>55</v>
      </c>
      <c r="D24" s="14"/>
      <c r="E24" s="14"/>
      <c r="F24" s="14" t="s">
        <v>17</v>
      </c>
      <c r="G24" s="50">
        <v>2</v>
      </c>
      <c r="H24" s="37">
        <v>1000</v>
      </c>
      <c r="I24" s="37">
        <v>2</v>
      </c>
      <c r="J24" s="37">
        <f t="shared" si="0"/>
        <v>4000</v>
      </c>
      <c r="K24" s="38" t="s">
        <v>61</v>
      </c>
    </row>
    <row r="25" spans="2:11" ht="30" customHeight="1">
      <c r="B25" s="15"/>
      <c r="C25" s="14" t="s">
        <v>15</v>
      </c>
      <c r="D25" s="14" t="s">
        <v>16</v>
      </c>
      <c r="E25" s="14"/>
      <c r="F25" s="14" t="s">
        <v>17</v>
      </c>
      <c r="G25" s="50">
        <v>2</v>
      </c>
      <c r="H25" s="37">
        <v>2000</v>
      </c>
      <c r="I25" s="37">
        <v>2</v>
      </c>
      <c r="J25" s="37">
        <f t="shared" si="0"/>
        <v>8000</v>
      </c>
      <c r="K25" s="38" t="s">
        <v>61</v>
      </c>
    </row>
    <row r="26" spans="2:11" s="2" customFormat="1" ht="21.75" customHeight="1">
      <c r="B26" s="16"/>
      <c r="C26" s="17" t="s">
        <v>18</v>
      </c>
      <c r="D26" s="18"/>
      <c r="E26" s="18"/>
      <c r="F26" s="18"/>
      <c r="G26" s="51"/>
      <c r="H26" s="55"/>
      <c r="I26" s="39"/>
      <c r="J26" s="39">
        <f>SUM(J6:J25)</f>
        <v>431560</v>
      </c>
      <c r="K26" s="40"/>
    </row>
    <row r="27" spans="2:11" ht="24.75" customHeight="1">
      <c r="B27" s="19" t="s">
        <v>19</v>
      </c>
      <c r="C27" s="20"/>
      <c r="D27" s="21"/>
      <c r="E27" s="21"/>
      <c r="F27" s="21"/>
      <c r="G27" s="52"/>
      <c r="H27" s="41"/>
      <c r="I27" s="41"/>
      <c r="J27" s="41">
        <f>(J26*0.06)</f>
        <v>25893.599999999999</v>
      </c>
      <c r="K27" s="42"/>
    </row>
    <row r="28" spans="2:11" ht="24.75" customHeight="1">
      <c r="B28" s="59" t="s">
        <v>20</v>
      </c>
      <c r="C28" s="22"/>
      <c r="D28" s="23"/>
      <c r="E28" s="23"/>
      <c r="F28" s="23"/>
      <c r="G28" s="53"/>
      <c r="H28" s="43"/>
      <c r="I28" s="43"/>
      <c r="J28" s="43">
        <f>SUM(J26+J27)</f>
        <v>457453.6</v>
      </c>
      <c r="K28" s="44"/>
    </row>
    <row r="29" spans="2:11" ht="29.25" customHeight="1">
      <c r="B29" s="21"/>
      <c r="C29" s="58"/>
      <c r="D29" s="24"/>
      <c r="E29" s="24" t="s">
        <v>21</v>
      </c>
      <c r="F29" s="24"/>
      <c r="G29" s="54"/>
      <c r="H29" s="45"/>
      <c r="I29" s="45"/>
      <c r="J29" s="45"/>
      <c r="K29" s="46"/>
    </row>
    <row r="30" spans="2:11">
      <c r="B30" s="25"/>
      <c r="C30" s="26"/>
      <c r="D30" s="25"/>
      <c r="E30" s="25"/>
      <c r="F30" s="25"/>
      <c r="G30" s="47"/>
      <c r="H30" s="47"/>
      <c r="I30" s="47"/>
      <c r="J30" s="47"/>
    </row>
    <row r="31" spans="2:11" s="3" customFormat="1">
      <c r="B31" s="27"/>
      <c r="C31" s="28"/>
      <c r="D31" s="29"/>
      <c r="E31" s="30"/>
      <c r="F31" s="31"/>
      <c r="G31" s="31"/>
      <c r="H31" s="31"/>
      <c r="I31" s="31"/>
      <c r="J31" s="48"/>
    </row>
    <row r="32" spans="2:11" s="3" customFormat="1">
      <c r="B32" s="27"/>
      <c r="C32" s="28"/>
      <c r="D32" s="29"/>
      <c r="E32" s="30"/>
      <c r="F32" s="31"/>
      <c r="G32" s="31"/>
      <c r="H32" s="31"/>
      <c r="I32" s="31"/>
      <c r="J32" s="48"/>
    </row>
    <row r="33" spans="1:10" s="4" customFormat="1">
      <c r="A33" s="32"/>
      <c r="B33" s="6"/>
      <c r="C33" s="6"/>
      <c r="D33" s="6"/>
      <c r="E33" s="6"/>
      <c r="F33" s="6"/>
      <c r="G33" s="33"/>
      <c r="H33" s="34"/>
      <c r="I33" s="34"/>
      <c r="J33" s="34"/>
    </row>
    <row r="34" spans="1:10" s="4" customFormat="1">
      <c r="A34" s="32"/>
      <c r="B34" s="6"/>
      <c r="C34" s="6"/>
      <c r="D34" s="6"/>
      <c r="E34" s="6"/>
      <c r="F34" s="6"/>
      <c r="G34" s="33"/>
      <c r="H34" s="34"/>
      <c r="I34" s="34"/>
      <c r="J34" s="34"/>
    </row>
    <row r="35" spans="1:10" s="4" customFormat="1">
      <c r="A35" s="32"/>
      <c r="B35" s="6"/>
      <c r="C35" s="35"/>
      <c r="D35" s="6"/>
      <c r="E35" s="6"/>
      <c r="F35" s="6"/>
      <c r="G35" s="33"/>
      <c r="H35" s="34"/>
      <c r="I35" s="34"/>
      <c r="J35" s="34"/>
    </row>
    <row r="36" spans="1:10" s="4" customFormat="1">
      <c r="A36" s="32"/>
      <c r="B36" s="6"/>
      <c r="C36" s="6"/>
      <c r="D36" s="6"/>
      <c r="E36" s="6"/>
      <c r="F36" s="6"/>
      <c r="G36" s="33"/>
      <c r="H36" s="34"/>
      <c r="I36" s="34"/>
      <c r="J36" s="34"/>
    </row>
    <row r="37" spans="1:10" s="4" customFormat="1">
      <c r="A37" s="32"/>
      <c r="B37" s="6"/>
      <c r="C37" s="6"/>
      <c r="D37" s="6"/>
      <c r="E37" s="6"/>
      <c r="F37" s="6"/>
      <c r="G37" s="33"/>
      <c r="H37" s="34"/>
      <c r="I37" s="34"/>
      <c r="J37" s="34"/>
    </row>
    <row r="38" spans="1:10" s="4" customFormat="1">
      <c r="A38" s="32"/>
      <c r="B38" s="6"/>
      <c r="C38" s="6"/>
      <c r="D38" s="6"/>
      <c r="E38" s="6"/>
      <c r="F38" s="6"/>
      <c r="G38" s="33"/>
      <c r="H38" s="34"/>
      <c r="I38" s="34"/>
      <c r="J38" s="34"/>
    </row>
  </sheetData>
  <mergeCells count="3">
    <mergeCell ref="B3:D3"/>
    <mergeCell ref="B4:D4"/>
    <mergeCell ref="F4:G4"/>
  </mergeCells>
  <phoneticPr fontId="13" type="noConversion"/>
  <hyperlinks>
    <hyperlink ref="C35" r:id="rId1" display="mailto:zouchenliang@raytop.cn"/>
  </hyperlinks>
  <pageMargins left="0.69930555555555596" right="0.69930555555555596" top="0.75" bottom="0.75" header="0.3" footer="0.3"/>
  <pageSetup paperSize="9" scale="5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Foresight</dc:creator>
  <cp:lastModifiedBy>Administrator</cp:lastModifiedBy>
  <cp:lastPrinted>2017-11-05T08:51:01Z</cp:lastPrinted>
  <dcterms:created xsi:type="dcterms:W3CDTF">2002-04-26T02:08:00Z</dcterms:created>
  <dcterms:modified xsi:type="dcterms:W3CDTF">2017-12-13T14:57:21Z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