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丽江报销\"/>
    </mc:Choice>
  </mc:AlternateContent>
  <xr:revisionPtr revIDLastSave="0" documentId="13_ncr:1_{39D88895-65DC-421F-9750-A112BDC5F00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3" l="1"/>
  <c r="H27" i="3"/>
  <c r="H69" i="3"/>
  <c r="H53" i="3"/>
  <c r="G21" i="2"/>
  <c r="H67" i="3"/>
  <c r="H66" i="3"/>
  <c r="H65" i="3"/>
  <c r="H64" i="3"/>
  <c r="H63" i="3"/>
  <c r="H62" i="3"/>
  <c r="H61" i="3"/>
  <c r="H25" i="3"/>
  <c r="H26" i="3"/>
  <c r="H24" i="3"/>
  <c r="H23" i="3"/>
  <c r="H54" i="3"/>
  <c r="H55" i="3"/>
  <c r="H56" i="3"/>
  <c r="H57" i="3"/>
  <c r="H58" i="3"/>
  <c r="H59" i="3"/>
  <c r="H60" i="3"/>
  <c r="I21" i="2"/>
  <c r="G24" i="2" s="1"/>
  <c r="H21" i="2"/>
  <c r="B24" i="2" s="1"/>
  <c r="G69" i="3"/>
  <c r="F69" i="3"/>
  <c r="D69" i="3"/>
  <c r="C69" i="3"/>
  <c r="H68" i="3"/>
  <c r="H52" i="3"/>
  <c r="H51" i="3"/>
  <c r="H50" i="3"/>
  <c r="H49" i="3"/>
  <c r="H48" i="3"/>
  <c r="E48" i="3"/>
  <c r="E69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E22" i="3"/>
  <c r="E27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3" i="3" l="1"/>
  <c r="H16" i="3"/>
  <c r="H47" i="3"/>
  <c r="H21" i="3"/>
  <c r="H13" i="3"/>
  <c r="D70" i="3"/>
  <c r="E70" i="3"/>
  <c r="A75" i="3" s="1"/>
  <c r="C70" i="3"/>
  <c r="H40" i="3"/>
  <c r="H35" i="3"/>
  <c r="G70" i="3"/>
  <c r="G75" i="3" s="1"/>
  <c r="F70" i="3"/>
  <c r="E75" i="3" s="1"/>
  <c r="H30" i="3"/>
  <c r="K24" i="2"/>
  <c r="C75" i="3" l="1"/>
  <c r="I75" i="3" s="1"/>
</calcChain>
</file>

<file path=xl/sharedStrings.xml><?xml version="1.0" encoding="utf-8"?>
<sst xmlns="http://schemas.openxmlformats.org/spreadsheetml/2006/main" count="118" uniqueCount="102">
  <si>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</si>
  <si>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</si>
  <si>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</si>
  <si>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</si>
  <si>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</si>
  <si>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</si>
  <si>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</si>
  <si>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</si>
  <si>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</si>
  <si>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</si>
  <si>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</si>
  <si>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</si>
  <si>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</si>
  <si>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</si>
  <si>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</si>
  <si>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</si>
  <si>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</si>
  <si>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</si>
  <si>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</si>
  <si>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</si>
  <si>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</si>
  <si>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</si>
  <si>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</si>
  <si>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</si>
  <si>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</si>
  <si>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</si>
  <si>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</si>
  <si>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</si>
  <si>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</si>
  <si>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</si>
  <si>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</si>
  <si>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</si>
  <si>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</si>
  <si>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</si>
  <si>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</si>
  <si>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</si>
  <si>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</si>
  <si>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</si>
  <si>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</si>
  <si>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</si>
  <si>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</si>
  <si>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</si>
  <si>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</si>
  <si>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</si>
  <si>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</si>
  <si>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</si>
  <si>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</si>
  <si>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</si>
  <si>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</si>
  <si>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</si>
  <si>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</si>
  <si>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</si>
  <si>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</si>
  <si>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</si>
  <si>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</si>
  <si>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</si>
  <si>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</si>
  <si>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</si>
  <si>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</si>
  <si>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</si>
  <si>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</si>
  <si>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</si>
  <si>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</si>
  <si>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</si>
  <si>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</si>
  <si>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</si>
  <si>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</si>
  <si>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补票金额</t>
  </si>
  <si>
    <t>报销总金额</t>
  </si>
  <si>
    <t>报销人:</t>
  </si>
  <si>
    <t>合规:</t>
  </si>
  <si>
    <t>助理</t>
  </si>
  <si>
    <t>会奖6部</t>
  </si>
  <si>
    <t>张佳怡</t>
    <phoneticPr fontId="14" type="noConversion"/>
  </si>
  <si>
    <t>HMEA-260122-ZJT858</t>
    <phoneticPr fontId="14" type="noConversion"/>
  </si>
  <si>
    <t>北京</t>
    <phoneticPr fontId="14" type="noConversion"/>
  </si>
  <si>
    <t>2026.1.27</t>
    <phoneticPr fontId="14" type="noConversion"/>
  </si>
  <si>
    <t>2026.1.22-25</t>
    <phoneticPr fontId="14" type="noConversion"/>
  </si>
  <si>
    <t>团号：HMEA-260122-ZJT858</t>
    <phoneticPr fontId="14" type="noConversion"/>
  </si>
  <si>
    <t>袖标</t>
    <phoneticPr fontId="14" type="noConversion"/>
  </si>
  <si>
    <t>鲜花饼第一次</t>
    <phoneticPr fontId="14" type="noConversion"/>
  </si>
  <si>
    <t>白色礼品袋</t>
    <phoneticPr fontId="14" type="noConversion"/>
  </si>
  <si>
    <t>喷雾第一次</t>
    <phoneticPr fontId="14" type="noConversion"/>
  </si>
  <si>
    <t>眼罩第一次</t>
    <phoneticPr fontId="14" type="noConversion"/>
  </si>
  <si>
    <t>可乐+红景天</t>
    <phoneticPr fontId="14" type="noConversion"/>
  </si>
  <si>
    <t>红景天</t>
    <phoneticPr fontId="14" type="noConversion"/>
  </si>
  <si>
    <t>可乐</t>
    <phoneticPr fontId="14" type="noConversion"/>
  </si>
  <si>
    <t>眼罩第二次</t>
    <phoneticPr fontId="14" type="noConversion"/>
  </si>
  <si>
    <t>眼罩第三次</t>
    <phoneticPr fontId="14" type="noConversion"/>
  </si>
  <si>
    <t>眼罩第四次</t>
    <phoneticPr fontId="14" type="noConversion"/>
  </si>
  <si>
    <t>眼罩第五次</t>
    <phoneticPr fontId="14" type="noConversion"/>
  </si>
  <si>
    <t>暖宝宝</t>
    <phoneticPr fontId="14" type="noConversion"/>
  </si>
  <si>
    <t>喷雾第二次</t>
    <phoneticPr fontId="14" type="noConversion"/>
  </si>
  <si>
    <t>DHC唇膏</t>
    <phoneticPr fontId="14" type="noConversion"/>
  </si>
  <si>
    <t>纸巾&amp;湿纸巾</t>
    <phoneticPr fontId="14" type="noConversion"/>
  </si>
  <si>
    <t>掼蛋</t>
    <phoneticPr fontId="14" type="noConversion"/>
  </si>
  <si>
    <t>晚宴饮品</t>
    <phoneticPr fontId="14" type="noConversion"/>
  </si>
  <si>
    <t>眼罩第六次</t>
    <phoneticPr fontId="14" type="noConversion"/>
  </si>
  <si>
    <t>百岁山</t>
    <phoneticPr fontId="14" type="noConversion"/>
  </si>
  <si>
    <t>梳子</t>
    <phoneticPr fontId="14" type="noConversion"/>
  </si>
  <si>
    <t>摄影</t>
    <phoneticPr fontId="14" type="noConversion"/>
  </si>
  <si>
    <t>住宿费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</si>
</sst>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80" fontId="0" fillId="0" borderId="8" xfId="0" applyNumberForma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7"/>
  <sheetViews>
    <sheetView tabSelected="1" topLeftCell="A61" zoomScale="90" zoomScaleNormal="90" workbookViewId="0">
      <selection activeCell="L75" sqref="L75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6" max="6" width="15.1796875" customWidth="1"/>
    <col min="8" max="8" width="12.36328125" customWidth="1"/>
    <col min="9" max="9" width="24.90625" customWidth="1"/>
    <col min="10" max="10" width="39.453125" customWidth="1"/>
  </cols>
  <sheetData>
    <row r="2" spans="1:12" ht="21" customHeight="1" x14ac:dyDescent="0.25">
      <c r="C2" s="94" t="s">
        <v>0</v>
      </c>
      <c r="D2" s="94"/>
      <c r="E2" s="94"/>
      <c r="F2" s="94"/>
      <c r="G2" s="94"/>
      <c r="H2" s="94"/>
      <c r="I2" s="43"/>
      <c r="J2" s="43"/>
      <c r="K2" s="43"/>
      <c r="L2" s="43"/>
    </row>
    <row r="4" spans="1:12" ht="21" customHeight="1" x14ac:dyDescent="0.25">
      <c r="H4" s="74" t="s">
        <v>78</v>
      </c>
      <c r="I4" s="75"/>
      <c r="J4" s="75" t="s">
        <v>1</v>
      </c>
    </row>
    <row r="5" spans="1:12" ht="21" customHeight="1" x14ac:dyDescent="0.25">
      <c r="H5" s="76"/>
      <c r="I5" s="76"/>
      <c r="J5" s="76"/>
    </row>
    <row r="6" spans="1:12" ht="21" customHeight="1" x14ac:dyDescent="0.25">
      <c r="A6" s="91" t="s">
        <v>2</v>
      </c>
      <c r="B6" s="80" t="s">
        <v>3</v>
      </c>
      <c r="C6" s="95" t="s">
        <v>4</v>
      </c>
      <c r="D6" s="95"/>
      <c r="E6" s="95"/>
      <c r="F6" s="96" t="s">
        <v>5</v>
      </c>
      <c r="G6" s="96"/>
      <c r="H6" s="96"/>
      <c r="I6" s="96"/>
      <c r="J6" s="80" t="s">
        <v>6</v>
      </c>
    </row>
    <row r="7" spans="1:12" ht="21" customHeight="1" x14ac:dyDescent="0.25">
      <c r="A7" s="91"/>
      <c r="B7" s="80"/>
      <c r="C7" s="34" t="s">
        <v>7</v>
      </c>
      <c r="D7" s="35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80"/>
    </row>
    <row r="8" spans="1:12" ht="21" customHeight="1" x14ac:dyDescent="0.25">
      <c r="A8" s="92">
        <v>1</v>
      </c>
      <c r="B8" s="88" t="s">
        <v>14</v>
      </c>
      <c r="C8" s="82">
        <v>0</v>
      </c>
      <c r="D8" s="85"/>
      <c r="E8" s="82">
        <f>C8*D8</f>
        <v>0</v>
      </c>
      <c r="F8" s="36">
        <v>0</v>
      </c>
      <c r="G8" s="36">
        <v>0</v>
      </c>
      <c r="H8" s="36">
        <f t="shared" ref="H8:H48" si="0">F8+G8</f>
        <v>0</v>
      </c>
      <c r="I8" s="44"/>
      <c r="J8" s="81" t="s">
        <v>15</v>
      </c>
    </row>
    <row r="9" spans="1:12" ht="21" customHeight="1" x14ac:dyDescent="0.25">
      <c r="A9" s="92"/>
      <c r="B9" s="88"/>
      <c r="C9" s="82"/>
      <c r="D9" s="85"/>
      <c r="E9" s="82"/>
      <c r="F9" s="36">
        <v>0</v>
      </c>
      <c r="G9" s="36">
        <v>0</v>
      </c>
      <c r="H9" s="36">
        <f t="shared" si="0"/>
        <v>0</v>
      </c>
      <c r="I9" s="44"/>
      <c r="J9" s="69"/>
    </row>
    <row r="10" spans="1:12" ht="21" customHeight="1" x14ac:dyDescent="0.25">
      <c r="A10" s="92"/>
      <c r="B10" s="88"/>
      <c r="C10" s="82"/>
      <c r="D10" s="85"/>
      <c r="E10" s="82"/>
      <c r="F10" s="36">
        <v>0</v>
      </c>
      <c r="G10" s="36">
        <v>0</v>
      </c>
      <c r="H10" s="36">
        <f t="shared" si="0"/>
        <v>0</v>
      </c>
      <c r="I10" s="44"/>
      <c r="J10" s="69"/>
    </row>
    <row r="11" spans="1:12" ht="21" customHeight="1" x14ac:dyDescent="0.25">
      <c r="A11" s="92"/>
      <c r="B11" s="88"/>
      <c r="C11" s="82"/>
      <c r="D11" s="85"/>
      <c r="E11" s="82"/>
      <c r="F11" s="36">
        <v>0</v>
      </c>
      <c r="G11" s="36">
        <v>0</v>
      </c>
      <c r="H11" s="36">
        <f t="shared" si="0"/>
        <v>0</v>
      </c>
      <c r="I11" s="44"/>
      <c r="J11" s="69"/>
    </row>
    <row r="12" spans="1:12" ht="21" customHeight="1" x14ac:dyDescent="0.25">
      <c r="A12" s="92"/>
      <c r="B12" s="88"/>
      <c r="C12" s="82"/>
      <c r="D12" s="85"/>
      <c r="E12" s="82"/>
      <c r="F12" s="36">
        <v>0</v>
      </c>
      <c r="G12" s="36">
        <v>0</v>
      </c>
      <c r="H12" s="36">
        <f t="shared" si="0"/>
        <v>0</v>
      </c>
      <c r="I12" s="44"/>
      <c r="J12" s="69"/>
    </row>
    <row r="13" spans="1:12" s="29" customFormat="1" ht="21" customHeight="1" x14ac:dyDescent="0.25">
      <c r="A13" s="37"/>
      <c r="B13" s="38" t="s">
        <v>16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70"/>
    </row>
    <row r="14" spans="1:12" ht="21" customHeight="1" x14ac:dyDescent="0.25">
      <c r="A14" s="86">
        <v>2</v>
      </c>
      <c r="B14" s="100" t="s">
        <v>17</v>
      </c>
      <c r="C14" s="83">
        <v>0</v>
      </c>
      <c r="D14" s="86"/>
      <c r="E14" s="83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68" t="s">
        <v>18</v>
      </c>
    </row>
    <row r="15" spans="1:12" ht="21" customHeight="1" x14ac:dyDescent="0.25">
      <c r="A15" s="87"/>
      <c r="B15" s="101"/>
      <c r="C15" s="84"/>
      <c r="D15" s="87"/>
      <c r="E15" s="84"/>
      <c r="F15" s="36">
        <v>0</v>
      </c>
      <c r="G15" s="36">
        <v>0</v>
      </c>
      <c r="H15" s="36">
        <f t="shared" ref="H15" si="3">F15+G15</f>
        <v>0</v>
      </c>
      <c r="I15" s="44"/>
      <c r="J15" s="69"/>
    </row>
    <row r="16" spans="1:12" s="29" customFormat="1" ht="21" customHeight="1" x14ac:dyDescent="0.25">
      <c r="A16" s="37"/>
      <c r="B16" s="38" t="s">
        <v>19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70"/>
    </row>
    <row r="17" spans="1:10" ht="21" customHeight="1" x14ac:dyDescent="0.25">
      <c r="A17" s="92">
        <v>3</v>
      </c>
      <c r="B17" s="88" t="s">
        <v>20</v>
      </c>
      <c r="C17" s="82">
        <v>0</v>
      </c>
      <c r="D17" s="85"/>
      <c r="E17" s="82">
        <f t="shared" si="2"/>
        <v>0</v>
      </c>
      <c r="F17" s="36">
        <v>300</v>
      </c>
      <c r="G17" s="36">
        <v>0</v>
      </c>
      <c r="H17" s="36">
        <f t="shared" si="0"/>
        <v>300</v>
      </c>
      <c r="I17" s="54" t="s">
        <v>100</v>
      </c>
      <c r="J17" s="77" t="s">
        <v>21</v>
      </c>
    </row>
    <row r="18" spans="1:10" ht="21" customHeight="1" x14ac:dyDescent="0.25">
      <c r="A18" s="92"/>
      <c r="B18" s="88"/>
      <c r="C18" s="82"/>
      <c r="D18" s="85"/>
      <c r="E18" s="82"/>
      <c r="F18" s="36">
        <v>0</v>
      </c>
      <c r="G18" s="36">
        <v>0</v>
      </c>
      <c r="H18" s="36">
        <f t="shared" si="0"/>
        <v>0</v>
      </c>
      <c r="I18" s="44"/>
      <c r="J18" s="78"/>
    </row>
    <row r="19" spans="1:10" ht="21" customHeight="1" x14ac:dyDescent="0.25">
      <c r="A19" s="92"/>
      <c r="B19" s="88"/>
      <c r="C19" s="82"/>
      <c r="D19" s="85"/>
      <c r="E19" s="82"/>
      <c r="F19" s="36">
        <v>0</v>
      </c>
      <c r="G19" s="36">
        <v>0</v>
      </c>
      <c r="H19" s="36">
        <f t="shared" si="0"/>
        <v>0</v>
      </c>
      <c r="I19" s="44"/>
      <c r="J19" s="78"/>
    </row>
    <row r="20" spans="1:10" ht="21" customHeight="1" x14ac:dyDescent="0.25">
      <c r="A20" s="92"/>
      <c r="B20" s="88"/>
      <c r="C20" s="82"/>
      <c r="D20" s="85"/>
      <c r="E20" s="82"/>
      <c r="F20" s="36">
        <v>0</v>
      </c>
      <c r="G20" s="36">
        <v>0</v>
      </c>
      <c r="H20" s="36">
        <f t="shared" si="0"/>
        <v>0</v>
      </c>
      <c r="I20" s="44"/>
      <c r="J20" s="78"/>
    </row>
    <row r="21" spans="1:10" s="29" customFormat="1" ht="21" customHeight="1" x14ac:dyDescent="0.25">
      <c r="A21" s="37"/>
      <c r="B21" s="38" t="s">
        <v>22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300</v>
      </c>
      <c r="G21" s="39">
        <f t="shared" ref="G21:H21" si="5">SUM(G17:G20)</f>
        <v>0</v>
      </c>
      <c r="H21" s="39">
        <f t="shared" si="5"/>
        <v>300</v>
      </c>
      <c r="I21" s="45"/>
      <c r="J21" s="79"/>
    </row>
    <row r="22" spans="1:10" ht="21" customHeight="1" x14ac:dyDescent="0.25">
      <c r="A22" s="92">
        <v>4</v>
      </c>
      <c r="B22" s="88" t="s">
        <v>23</v>
      </c>
      <c r="C22" s="82">
        <v>0</v>
      </c>
      <c r="D22" s="85"/>
      <c r="E22" s="82">
        <f t="shared" si="2"/>
        <v>0</v>
      </c>
      <c r="F22" s="36">
        <v>138.9</v>
      </c>
      <c r="G22" s="36">
        <v>0</v>
      </c>
      <c r="H22" s="36">
        <v>138.9</v>
      </c>
      <c r="I22" s="54" t="s">
        <v>84</v>
      </c>
      <c r="J22" s="77" t="s">
        <v>24</v>
      </c>
    </row>
    <row r="23" spans="1:10" ht="21" customHeight="1" x14ac:dyDescent="0.25">
      <c r="A23" s="92"/>
      <c r="B23" s="88"/>
      <c r="C23" s="82"/>
      <c r="D23" s="85"/>
      <c r="E23" s="82"/>
      <c r="F23" s="62">
        <v>22.65</v>
      </c>
      <c r="G23" s="62">
        <v>0</v>
      </c>
      <c r="H23" s="62">
        <f t="shared" ref="H23:H26" si="6">F23+G23</f>
        <v>22.65</v>
      </c>
      <c r="I23" s="54" t="s">
        <v>85</v>
      </c>
      <c r="J23" s="78"/>
    </row>
    <row r="24" spans="1:10" ht="21" customHeight="1" x14ac:dyDescent="0.25">
      <c r="A24" s="92"/>
      <c r="B24" s="88"/>
      <c r="C24" s="82"/>
      <c r="D24" s="85"/>
      <c r="E24" s="82"/>
      <c r="F24" s="62">
        <v>22.65</v>
      </c>
      <c r="G24" s="62">
        <v>0</v>
      </c>
      <c r="H24" s="62">
        <f t="shared" si="6"/>
        <v>22.65</v>
      </c>
      <c r="I24" s="54" t="s">
        <v>85</v>
      </c>
      <c r="J24" s="78"/>
    </row>
    <row r="25" spans="1:10" ht="21" customHeight="1" x14ac:dyDescent="0.25">
      <c r="A25" s="92"/>
      <c r="B25" s="88"/>
      <c r="C25" s="82"/>
      <c r="D25" s="85"/>
      <c r="E25" s="82"/>
      <c r="F25" s="62">
        <v>73.7</v>
      </c>
      <c r="G25" s="62">
        <v>0</v>
      </c>
      <c r="H25" s="62">
        <f t="shared" si="6"/>
        <v>73.7</v>
      </c>
      <c r="I25" s="54" t="s">
        <v>86</v>
      </c>
      <c r="J25" s="78"/>
    </row>
    <row r="26" spans="1:10" ht="21" customHeight="1" x14ac:dyDescent="0.25">
      <c r="A26" s="92"/>
      <c r="B26" s="88"/>
      <c r="C26" s="82"/>
      <c r="D26" s="85"/>
      <c r="E26" s="82"/>
      <c r="F26" s="62">
        <v>185.7</v>
      </c>
      <c r="G26" s="62">
        <v>0</v>
      </c>
      <c r="H26" s="62">
        <f t="shared" si="6"/>
        <v>185.7</v>
      </c>
      <c r="I26" s="54"/>
      <c r="J26" s="78"/>
    </row>
    <row r="27" spans="1:10" s="29" customFormat="1" ht="21" customHeight="1" x14ac:dyDescent="0.25">
      <c r="A27" s="37"/>
      <c r="B27" s="38" t="s">
        <v>25</v>
      </c>
      <c r="C27" s="39">
        <f>SUM(C22)</f>
        <v>0</v>
      </c>
      <c r="D27" s="39">
        <f>SUM(D22)</f>
        <v>0</v>
      </c>
      <c r="E27" s="39">
        <f>SUM(E22)</f>
        <v>0</v>
      </c>
      <c r="F27" s="39">
        <f>SUM(F22:F26)</f>
        <v>443.6</v>
      </c>
      <c r="G27" s="39">
        <f>SUM(G22:G26)</f>
        <v>0</v>
      </c>
      <c r="H27" s="39">
        <f>SUM(H22:H26)</f>
        <v>443.6</v>
      </c>
      <c r="I27" s="45"/>
      <c r="J27" s="79"/>
    </row>
    <row r="28" spans="1:10" ht="21" customHeight="1" x14ac:dyDescent="0.25">
      <c r="A28" s="86">
        <v>5</v>
      </c>
      <c r="B28" s="100" t="s">
        <v>26</v>
      </c>
      <c r="C28" s="83">
        <v>0</v>
      </c>
      <c r="D28" s="86"/>
      <c r="E28" s="83">
        <f t="shared" si="2"/>
        <v>0</v>
      </c>
      <c r="F28" s="36"/>
      <c r="G28" s="36">
        <v>0</v>
      </c>
      <c r="H28" s="36">
        <f t="shared" si="0"/>
        <v>0</v>
      </c>
      <c r="I28" s="54"/>
      <c r="J28" s="68" t="s">
        <v>27</v>
      </c>
    </row>
    <row r="29" spans="1:10" ht="21" customHeight="1" x14ac:dyDescent="0.25">
      <c r="A29" s="87"/>
      <c r="B29" s="101"/>
      <c r="C29" s="84"/>
      <c r="D29" s="87"/>
      <c r="E29" s="84"/>
      <c r="F29" s="36"/>
      <c r="G29" s="36">
        <v>0</v>
      </c>
      <c r="H29" s="36">
        <f t="shared" ref="H29" si="7">F29+G29</f>
        <v>0</v>
      </c>
      <c r="I29" s="44"/>
      <c r="J29" s="69"/>
    </row>
    <row r="30" spans="1:10" s="29" customFormat="1" ht="21" customHeight="1" x14ac:dyDescent="0.25">
      <c r="A30" s="37"/>
      <c r="B30" s="38" t="s">
        <v>28</v>
      </c>
      <c r="C30" s="39">
        <f>SUM(C28)</f>
        <v>0</v>
      </c>
      <c r="D30" s="39">
        <f t="shared" ref="D30:E30" si="8">SUM(D28)</f>
        <v>0</v>
      </c>
      <c r="E30" s="39">
        <f t="shared" si="8"/>
        <v>0</v>
      </c>
      <c r="F30" s="39">
        <f>SUM(F28:F29)</f>
        <v>0</v>
      </c>
      <c r="G30" s="39">
        <f>SUM(G28:G29)</f>
        <v>0</v>
      </c>
      <c r="H30" s="39">
        <f t="shared" ref="H30" si="9">SUM(H28:H29)</f>
        <v>0</v>
      </c>
      <c r="I30" s="45"/>
      <c r="J30" s="70"/>
    </row>
    <row r="31" spans="1:10" ht="21" customHeight="1" x14ac:dyDescent="0.25">
      <c r="A31" s="92">
        <v>6</v>
      </c>
      <c r="B31" s="88" t="s">
        <v>29</v>
      </c>
      <c r="C31" s="82">
        <v>0</v>
      </c>
      <c r="D31" s="85"/>
      <c r="E31" s="82">
        <f t="shared" si="2"/>
        <v>0</v>
      </c>
      <c r="F31" s="36">
        <v>0</v>
      </c>
      <c r="G31" s="36">
        <v>0</v>
      </c>
      <c r="H31" s="36">
        <f t="shared" si="0"/>
        <v>0</v>
      </c>
      <c r="I31" s="44"/>
      <c r="J31" s="68" t="s">
        <v>30</v>
      </c>
    </row>
    <row r="32" spans="1:10" ht="21" customHeight="1" x14ac:dyDescent="0.25">
      <c r="A32" s="92"/>
      <c r="B32" s="88"/>
      <c r="C32" s="82"/>
      <c r="D32" s="85"/>
      <c r="E32" s="82"/>
      <c r="F32" s="36">
        <v>0</v>
      </c>
      <c r="G32" s="36">
        <v>0</v>
      </c>
      <c r="H32" s="36">
        <f t="shared" si="0"/>
        <v>0</v>
      </c>
      <c r="I32" s="44"/>
      <c r="J32" s="78"/>
    </row>
    <row r="33" spans="1:10" ht="21" customHeight="1" x14ac:dyDescent="0.25">
      <c r="A33" s="92"/>
      <c r="B33" s="88"/>
      <c r="C33" s="82"/>
      <c r="D33" s="85"/>
      <c r="E33" s="82"/>
      <c r="F33" s="36">
        <v>0</v>
      </c>
      <c r="G33" s="36">
        <v>0</v>
      </c>
      <c r="H33" s="36">
        <f t="shared" si="0"/>
        <v>0</v>
      </c>
      <c r="I33" s="44"/>
      <c r="J33" s="78"/>
    </row>
    <row r="34" spans="1:10" ht="21" customHeight="1" x14ac:dyDescent="0.25">
      <c r="A34" s="92"/>
      <c r="B34" s="88"/>
      <c r="C34" s="82"/>
      <c r="D34" s="85"/>
      <c r="E34" s="82"/>
      <c r="F34" s="36">
        <v>0</v>
      </c>
      <c r="G34" s="36">
        <v>0</v>
      </c>
      <c r="H34" s="36">
        <f t="shared" si="0"/>
        <v>0</v>
      </c>
      <c r="I34" s="44"/>
      <c r="J34" s="78"/>
    </row>
    <row r="35" spans="1:10" s="29" customFormat="1" ht="21" customHeight="1" x14ac:dyDescent="0.25">
      <c r="A35" s="37"/>
      <c r="B35" s="38" t="s">
        <v>31</v>
      </c>
      <c r="C35" s="39">
        <f>SUM(C31)</f>
        <v>0</v>
      </c>
      <c r="D35" s="39">
        <f t="shared" ref="D35:E35" si="10">SUM(D31)</f>
        <v>0</v>
      </c>
      <c r="E35" s="39">
        <f t="shared" si="10"/>
        <v>0</v>
      </c>
      <c r="F35" s="39">
        <f>SUM(F31:F34)</f>
        <v>0</v>
      </c>
      <c r="G35" s="39">
        <f t="shared" ref="G35:H35" si="11">SUM(G31:G34)</f>
        <v>0</v>
      </c>
      <c r="H35" s="39">
        <f t="shared" si="11"/>
        <v>0</v>
      </c>
      <c r="I35" s="45"/>
      <c r="J35" s="79"/>
    </row>
    <row r="36" spans="1:10" ht="21" customHeight="1" x14ac:dyDescent="0.25">
      <c r="A36" s="92">
        <v>7</v>
      </c>
      <c r="B36" s="88" t="s">
        <v>32</v>
      </c>
      <c r="C36" s="82">
        <v>0</v>
      </c>
      <c r="D36" s="85"/>
      <c r="E36" s="82">
        <f t="shared" si="2"/>
        <v>0</v>
      </c>
      <c r="F36" s="36">
        <v>0</v>
      </c>
      <c r="G36" s="36">
        <v>0</v>
      </c>
      <c r="H36" s="36">
        <f t="shared" si="0"/>
        <v>0</v>
      </c>
      <c r="I36" s="44"/>
      <c r="J36" s="71"/>
    </row>
    <row r="37" spans="1:10" ht="21" customHeight="1" x14ac:dyDescent="0.25">
      <c r="A37" s="92"/>
      <c r="B37" s="88"/>
      <c r="C37" s="82"/>
      <c r="D37" s="85"/>
      <c r="E37" s="82"/>
      <c r="F37" s="36">
        <v>0</v>
      </c>
      <c r="G37" s="36">
        <v>0</v>
      </c>
      <c r="H37" s="36">
        <f t="shared" si="0"/>
        <v>0</v>
      </c>
      <c r="I37" s="44"/>
      <c r="J37" s="72"/>
    </row>
    <row r="38" spans="1:10" ht="21" customHeight="1" x14ac:dyDescent="0.25">
      <c r="A38" s="92"/>
      <c r="B38" s="88"/>
      <c r="C38" s="82"/>
      <c r="D38" s="85"/>
      <c r="E38" s="82"/>
      <c r="F38" s="36">
        <v>0</v>
      </c>
      <c r="G38" s="36">
        <v>0</v>
      </c>
      <c r="H38" s="36">
        <f t="shared" si="0"/>
        <v>0</v>
      </c>
      <c r="I38" s="44"/>
      <c r="J38" s="72"/>
    </row>
    <row r="39" spans="1:10" ht="21" customHeight="1" x14ac:dyDescent="0.25">
      <c r="A39" s="92"/>
      <c r="B39" s="88"/>
      <c r="C39" s="82"/>
      <c r="D39" s="85"/>
      <c r="E39" s="82"/>
      <c r="F39" s="36">
        <v>0</v>
      </c>
      <c r="G39" s="36">
        <v>0</v>
      </c>
      <c r="H39" s="36">
        <f t="shared" si="0"/>
        <v>0</v>
      </c>
      <c r="I39" s="44"/>
      <c r="J39" s="72"/>
    </row>
    <row r="40" spans="1:10" s="29" customFormat="1" ht="21" customHeight="1" x14ac:dyDescent="0.25">
      <c r="A40" s="37"/>
      <c r="B40" s="38" t="s">
        <v>33</v>
      </c>
      <c r="C40" s="39">
        <f>SUM(C36)</f>
        <v>0</v>
      </c>
      <c r="D40" s="39">
        <f t="shared" ref="D40:E40" si="12">SUM(D36)</f>
        <v>0</v>
      </c>
      <c r="E40" s="39">
        <f t="shared" si="12"/>
        <v>0</v>
      </c>
      <c r="F40" s="39">
        <f>SUM(F36:F39)</f>
        <v>0</v>
      </c>
      <c r="G40" s="39">
        <f t="shared" ref="G40:H40" si="13">SUM(G36:G39)</f>
        <v>0</v>
      </c>
      <c r="H40" s="39">
        <f t="shared" si="13"/>
        <v>0</v>
      </c>
      <c r="I40" s="45"/>
      <c r="J40" s="73"/>
    </row>
    <row r="41" spans="1:10" ht="21" customHeight="1" x14ac:dyDescent="0.25">
      <c r="A41" s="92">
        <v>8</v>
      </c>
      <c r="B41" s="88" t="s">
        <v>34</v>
      </c>
      <c r="C41" s="82">
        <v>0</v>
      </c>
      <c r="D41" s="85"/>
      <c r="E41" s="82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77" t="s">
        <v>35</v>
      </c>
    </row>
    <row r="42" spans="1:10" ht="21" customHeight="1" x14ac:dyDescent="0.25">
      <c r="A42" s="92"/>
      <c r="B42" s="88"/>
      <c r="C42" s="82"/>
      <c r="D42" s="85"/>
      <c r="E42" s="82"/>
      <c r="F42" s="36">
        <v>0</v>
      </c>
      <c r="G42" s="36">
        <v>0</v>
      </c>
      <c r="H42" s="36">
        <f t="shared" si="0"/>
        <v>0</v>
      </c>
      <c r="I42" s="44"/>
      <c r="J42" s="78"/>
    </row>
    <row r="43" spans="1:10" s="29" customFormat="1" ht="21" customHeight="1" x14ac:dyDescent="0.25">
      <c r="A43" s="37"/>
      <c r="B43" s="38" t="s">
        <v>36</v>
      </c>
      <c r="C43" s="39">
        <f>SUM(C41)</f>
        <v>0</v>
      </c>
      <c r="D43" s="39">
        <f t="shared" ref="D43:E43" si="14">SUM(D41)</f>
        <v>0</v>
      </c>
      <c r="E43" s="39">
        <f t="shared" si="14"/>
        <v>0</v>
      </c>
      <c r="F43" s="39">
        <f>SUM(F41:F42)</f>
        <v>0</v>
      </c>
      <c r="G43" s="39">
        <f t="shared" ref="G43:H43" si="15">SUM(G41:G42)</f>
        <v>0</v>
      </c>
      <c r="H43" s="39">
        <f t="shared" si="15"/>
        <v>0</v>
      </c>
      <c r="I43" s="45"/>
      <c r="J43" s="79"/>
    </row>
    <row r="44" spans="1:10" ht="21" customHeight="1" x14ac:dyDescent="0.25">
      <c r="A44" s="92">
        <v>9</v>
      </c>
      <c r="B44" s="88" t="s">
        <v>37</v>
      </c>
      <c r="C44" s="82">
        <v>0</v>
      </c>
      <c r="D44" s="85"/>
      <c r="E44" s="82">
        <f t="shared" si="2"/>
        <v>0</v>
      </c>
      <c r="F44" s="36">
        <v>0</v>
      </c>
      <c r="G44" s="36">
        <v>0</v>
      </c>
      <c r="H44" s="36">
        <f t="shared" si="0"/>
        <v>0</v>
      </c>
      <c r="I44" s="44"/>
      <c r="J44" s="68" t="s">
        <v>38</v>
      </c>
    </row>
    <row r="45" spans="1:10" ht="21" customHeight="1" x14ac:dyDescent="0.25">
      <c r="A45" s="92"/>
      <c r="B45" s="88"/>
      <c r="C45" s="82"/>
      <c r="D45" s="85"/>
      <c r="E45" s="82"/>
      <c r="F45" s="36">
        <v>0</v>
      </c>
      <c r="G45" s="36">
        <v>0</v>
      </c>
      <c r="H45" s="36">
        <f t="shared" si="0"/>
        <v>0</v>
      </c>
      <c r="I45" s="44"/>
      <c r="J45" s="69"/>
    </row>
    <row r="46" spans="1:10" ht="21" customHeight="1" x14ac:dyDescent="0.25">
      <c r="A46" s="92"/>
      <c r="B46" s="88"/>
      <c r="C46" s="82"/>
      <c r="D46" s="85"/>
      <c r="E46" s="82"/>
      <c r="F46" s="36">
        <v>0</v>
      </c>
      <c r="G46" s="36">
        <v>0</v>
      </c>
      <c r="H46" s="36">
        <f t="shared" si="0"/>
        <v>0</v>
      </c>
      <c r="I46" s="44"/>
      <c r="J46" s="69"/>
    </row>
    <row r="47" spans="1:10" s="29" customFormat="1" ht="21" customHeight="1" x14ac:dyDescent="0.25">
      <c r="A47" s="37"/>
      <c r="B47" s="38" t="s">
        <v>39</v>
      </c>
      <c r="C47" s="39">
        <f>SUM(C44)</f>
        <v>0</v>
      </c>
      <c r="D47" s="39">
        <f t="shared" ref="D47:E47" si="16">SUM(D44)</f>
        <v>0</v>
      </c>
      <c r="E47" s="39">
        <f t="shared" si="16"/>
        <v>0</v>
      </c>
      <c r="F47" s="39">
        <f>SUM(F44:F46)</f>
        <v>0</v>
      </c>
      <c r="G47" s="39">
        <f t="shared" ref="G47:H47" si="17">SUM(G44:G46)</f>
        <v>0</v>
      </c>
      <c r="H47" s="39">
        <f t="shared" si="17"/>
        <v>0</v>
      </c>
      <c r="I47" s="45"/>
      <c r="J47" s="70"/>
    </row>
    <row r="48" spans="1:10" ht="21" customHeight="1" x14ac:dyDescent="0.25">
      <c r="A48" s="86">
        <v>10</v>
      </c>
      <c r="B48" s="88" t="s">
        <v>40</v>
      </c>
      <c r="C48" s="82">
        <v>0</v>
      </c>
      <c r="D48" s="85"/>
      <c r="E48" s="82">
        <f t="shared" si="2"/>
        <v>0</v>
      </c>
      <c r="F48" s="36">
        <v>490.82</v>
      </c>
      <c r="G48" s="36">
        <v>0</v>
      </c>
      <c r="H48" s="36">
        <f t="shared" si="0"/>
        <v>490.82</v>
      </c>
      <c r="I48" s="54" t="s">
        <v>79</v>
      </c>
      <c r="J48" s="71"/>
    </row>
    <row r="49" spans="1:10" ht="21" customHeight="1" x14ac:dyDescent="0.25">
      <c r="A49" s="93"/>
      <c r="B49" s="88"/>
      <c r="C49" s="82"/>
      <c r="D49" s="85"/>
      <c r="E49" s="82"/>
      <c r="F49" s="36">
        <v>357.1</v>
      </c>
      <c r="G49" s="36">
        <v>0</v>
      </c>
      <c r="H49" s="36">
        <f t="shared" ref="H49:H68" si="18">F49+G49</f>
        <v>357.1</v>
      </c>
      <c r="I49" s="54" t="s">
        <v>80</v>
      </c>
      <c r="J49" s="72"/>
    </row>
    <row r="50" spans="1:10" ht="21" customHeight="1" x14ac:dyDescent="0.25">
      <c r="A50" s="93"/>
      <c r="B50" s="88"/>
      <c r="C50" s="82"/>
      <c r="D50" s="85"/>
      <c r="E50" s="82"/>
      <c r="F50" s="36">
        <v>9.6999999999999993</v>
      </c>
      <c r="G50" s="36">
        <v>0</v>
      </c>
      <c r="H50" s="36">
        <f t="shared" si="18"/>
        <v>9.6999999999999993</v>
      </c>
      <c r="I50" s="54" t="s">
        <v>79</v>
      </c>
      <c r="J50" s="72"/>
    </row>
    <row r="51" spans="1:10" ht="21" customHeight="1" x14ac:dyDescent="0.25">
      <c r="A51" s="93"/>
      <c r="B51" s="88"/>
      <c r="C51" s="82"/>
      <c r="D51" s="85"/>
      <c r="E51" s="82"/>
      <c r="F51" s="36">
        <v>457.6</v>
      </c>
      <c r="G51" s="36">
        <v>0</v>
      </c>
      <c r="H51" s="36">
        <f t="shared" si="18"/>
        <v>457.6</v>
      </c>
      <c r="I51" s="54" t="s">
        <v>81</v>
      </c>
      <c r="J51" s="72"/>
    </row>
    <row r="52" spans="1:10" ht="21" customHeight="1" x14ac:dyDescent="0.25">
      <c r="A52" s="93"/>
      <c r="B52" s="88"/>
      <c r="C52" s="82"/>
      <c r="D52" s="85"/>
      <c r="E52" s="82"/>
      <c r="F52" s="36">
        <v>267</v>
      </c>
      <c r="G52" s="36">
        <v>0</v>
      </c>
      <c r="H52" s="36">
        <f t="shared" si="18"/>
        <v>267</v>
      </c>
      <c r="I52" s="54" t="s">
        <v>82</v>
      </c>
      <c r="J52" s="72"/>
    </row>
    <row r="53" spans="1:10" ht="21" customHeight="1" x14ac:dyDescent="0.25">
      <c r="A53" s="93"/>
      <c r="B53" s="88"/>
      <c r="C53" s="82"/>
      <c r="D53" s="85"/>
      <c r="E53" s="82"/>
      <c r="F53" s="62">
        <v>322.3</v>
      </c>
      <c r="G53" s="62">
        <v>0</v>
      </c>
      <c r="H53" s="62">
        <f t="shared" si="18"/>
        <v>322.3</v>
      </c>
      <c r="I53" s="54" t="s">
        <v>83</v>
      </c>
      <c r="J53" s="72"/>
    </row>
    <row r="54" spans="1:10" ht="21" customHeight="1" x14ac:dyDescent="0.25">
      <c r="A54" s="93"/>
      <c r="B54" s="88"/>
      <c r="C54" s="82"/>
      <c r="D54" s="85"/>
      <c r="E54" s="82"/>
      <c r="F54" s="62">
        <v>70</v>
      </c>
      <c r="G54" s="62">
        <v>0</v>
      </c>
      <c r="H54" s="62">
        <f t="shared" si="18"/>
        <v>70</v>
      </c>
      <c r="I54" s="54" t="s">
        <v>87</v>
      </c>
      <c r="J54" s="72"/>
    </row>
    <row r="55" spans="1:10" ht="21" customHeight="1" x14ac:dyDescent="0.25">
      <c r="A55" s="93"/>
      <c r="B55" s="88"/>
      <c r="C55" s="82"/>
      <c r="D55" s="85"/>
      <c r="E55" s="82"/>
      <c r="F55" s="62">
        <v>43</v>
      </c>
      <c r="G55" s="62">
        <v>0</v>
      </c>
      <c r="H55" s="62">
        <f t="shared" si="18"/>
        <v>43</v>
      </c>
      <c r="I55" s="54" t="s">
        <v>88</v>
      </c>
      <c r="J55" s="72"/>
    </row>
    <row r="56" spans="1:10" ht="21" customHeight="1" x14ac:dyDescent="0.25">
      <c r="A56" s="93"/>
      <c r="B56" s="88"/>
      <c r="C56" s="82"/>
      <c r="D56" s="85"/>
      <c r="E56" s="82"/>
      <c r="F56" s="62">
        <v>223.8</v>
      </c>
      <c r="G56" s="62">
        <v>0</v>
      </c>
      <c r="H56" s="62">
        <f t="shared" si="18"/>
        <v>223.8</v>
      </c>
      <c r="I56" s="54" t="s">
        <v>89</v>
      </c>
      <c r="J56" s="72"/>
    </row>
    <row r="57" spans="1:10" ht="21" customHeight="1" x14ac:dyDescent="0.25">
      <c r="A57" s="93"/>
      <c r="B57" s="88"/>
      <c r="C57" s="82"/>
      <c r="D57" s="85"/>
      <c r="E57" s="82"/>
      <c r="F57" s="62">
        <v>368</v>
      </c>
      <c r="G57" s="62">
        <v>0</v>
      </c>
      <c r="H57" s="62">
        <f t="shared" si="18"/>
        <v>368</v>
      </c>
      <c r="I57" s="54" t="s">
        <v>90</v>
      </c>
      <c r="J57" s="72"/>
    </row>
    <row r="58" spans="1:10" ht="21" customHeight="1" x14ac:dyDescent="0.25">
      <c r="A58" s="93"/>
      <c r="B58" s="88"/>
      <c r="C58" s="82"/>
      <c r="D58" s="85"/>
      <c r="E58" s="82"/>
      <c r="F58" s="62">
        <v>278.39999999999998</v>
      </c>
      <c r="G58" s="62">
        <v>0</v>
      </c>
      <c r="H58" s="62">
        <f t="shared" si="18"/>
        <v>278.39999999999998</v>
      </c>
      <c r="I58" s="54" t="s">
        <v>91</v>
      </c>
      <c r="J58" s="72"/>
    </row>
    <row r="59" spans="1:10" ht="21" customHeight="1" x14ac:dyDescent="0.25">
      <c r="A59" s="93"/>
      <c r="B59" s="88"/>
      <c r="C59" s="82"/>
      <c r="D59" s="85"/>
      <c r="E59" s="82"/>
      <c r="F59" s="62">
        <v>483</v>
      </c>
      <c r="G59" s="62">
        <v>0</v>
      </c>
      <c r="H59" s="62">
        <f t="shared" si="18"/>
        <v>483</v>
      </c>
      <c r="I59" s="54" t="s">
        <v>92</v>
      </c>
      <c r="J59" s="72"/>
    </row>
    <row r="60" spans="1:10" ht="21" customHeight="1" x14ac:dyDescent="0.25">
      <c r="A60" s="93"/>
      <c r="B60" s="88"/>
      <c r="C60" s="82"/>
      <c r="D60" s="85"/>
      <c r="E60" s="82"/>
      <c r="F60" s="62">
        <v>2520</v>
      </c>
      <c r="G60" s="62">
        <v>0</v>
      </c>
      <c r="H60" s="62">
        <f t="shared" ref="H60:H67" si="19">F60+G60</f>
        <v>2520</v>
      </c>
      <c r="I60" s="54" t="s">
        <v>93</v>
      </c>
      <c r="J60" s="72"/>
    </row>
    <row r="61" spans="1:10" ht="21" customHeight="1" x14ac:dyDescent="0.25">
      <c r="A61" s="93"/>
      <c r="B61" s="88"/>
      <c r="C61" s="82"/>
      <c r="D61" s="85"/>
      <c r="E61" s="82"/>
      <c r="F61" s="62">
        <v>178.47</v>
      </c>
      <c r="G61" s="62">
        <v>0</v>
      </c>
      <c r="H61" s="62">
        <f t="shared" si="19"/>
        <v>178.47</v>
      </c>
      <c r="I61" s="54" t="s">
        <v>94</v>
      </c>
      <c r="J61" s="72"/>
    </row>
    <row r="62" spans="1:10" ht="21" customHeight="1" x14ac:dyDescent="0.25">
      <c r="A62" s="93"/>
      <c r="B62" s="88"/>
      <c r="C62" s="82"/>
      <c r="D62" s="85"/>
      <c r="E62" s="82"/>
      <c r="F62" s="62">
        <v>39.799999999999997</v>
      </c>
      <c r="G62" s="62">
        <v>0</v>
      </c>
      <c r="H62" s="62">
        <f t="shared" si="19"/>
        <v>39.799999999999997</v>
      </c>
      <c r="I62" s="54" t="s">
        <v>95</v>
      </c>
      <c r="J62" s="72"/>
    </row>
    <row r="63" spans="1:10" ht="21" customHeight="1" x14ac:dyDescent="0.25">
      <c r="A63" s="93"/>
      <c r="B63" s="88"/>
      <c r="C63" s="82"/>
      <c r="D63" s="85"/>
      <c r="E63" s="82"/>
      <c r="F63" s="62">
        <v>60.9</v>
      </c>
      <c r="G63" s="62">
        <v>0</v>
      </c>
      <c r="H63" s="62">
        <f t="shared" si="19"/>
        <v>60.9</v>
      </c>
      <c r="I63" s="54" t="s">
        <v>96</v>
      </c>
      <c r="J63" s="72"/>
    </row>
    <row r="64" spans="1:10" ht="21" customHeight="1" x14ac:dyDescent="0.25">
      <c r="A64" s="93"/>
      <c r="B64" s="88"/>
      <c r="C64" s="82"/>
      <c r="D64" s="85"/>
      <c r="E64" s="82"/>
      <c r="F64" s="62">
        <v>71.900000000000006</v>
      </c>
      <c r="G64" s="62">
        <v>0</v>
      </c>
      <c r="H64" s="62">
        <f t="shared" si="19"/>
        <v>71.900000000000006</v>
      </c>
      <c r="I64" s="54" t="s">
        <v>96</v>
      </c>
      <c r="J64" s="72"/>
    </row>
    <row r="65" spans="1:10" ht="21" customHeight="1" x14ac:dyDescent="0.25">
      <c r="A65" s="93"/>
      <c r="B65" s="88"/>
      <c r="C65" s="82"/>
      <c r="D65" s="85"/>
      <c r="E65" s="82"/>
      <c r="F65" s="62">
        <v>176</v>
      </c>
      <c r="G65" s="62">
        <v>0</v>
      </c>
      <c r="H65" s="62">
        <f t="shared" si="19"/>
        <v>176</v>
      </c>
      <c r="I65" s="54" t="s">
        <v>97</v>
      </c>
      <c r="J65" s="72"/>
    </row>
    <row r="66" spans="1:10" ht="21" customHeight="1" x14ac:dyDescent="0.25">
      <c r="A66" s="93"/>
      <c r="B66" s="88"/>
      <c r="C66" s="82"/>
      <c r="D66" s="85"/>
      <c r="E66" s="82"/>
      <c r="F66" s="62">
        <v>228.4</v>
      </c>
      <c r="G66" s="62">
        <v>0</v>
      </c>
      <c r="H66" s="62">
        <f t="shared" si="19"/>
        <v>228.4</v>
      </c>
      <c r="I66" s="54" t="s">
        <v>98</v>
      </c>
      <c r="J66" s="72"/>
    </row>
    <row r="67" spans="1:10" ht="21" customHeight="1" x14ac:dyDescent="0.25">
      <c r="A67" s="93"/>
      <c r="B67" s="88"/>
      <c r="C67" s="82"/>
      <c r="D67" s="85"/>
      <c r="E67" s="82"/>
      <c r="F67" s="62">
        <v>801</v>
      </c>
      <c r="G67" s="62">
        <v>0</v>
      </c>
      <c r="H67" s="62">
        <f t="shared" si="19"/>
        <v>801</v>
      </c>
      <c r="I67" s="54" t="s">
        <v>99</v>
      </c>
      <c r="J67" s="72"/>
    </row>
    <row r="68" spans="1:10" ht="21" customHeight="1" x14ac:dyDescent="0.25">
      <c r="A68" s="87"/>
      <c r="B68" s="88"/>
      <c r="C68" s="82"/>
      <c r="D68" s="85"/>
      <c r="E68" s="82"/>
      <c r="F68" s="36">
        <v>0</v>
      </c>
      <c r="G68" s="62">
        <v>0</v>
      </c>
      <c r="H68" s="36">
        <f t="shared" si="18"/>
        <v>0</v>
      </c>
      <c r="I68" s="44"/>
      <c r="J68" s="72"/>
    </row>
    <row r="69" spans="1:10" s="29" customFormat="1" ht="21" customHeight="1" x14ac:dyDescent="0.25">
      <c r="A69" s="37"/>
      <c r="B69" s="38" t="s">
        <v>41</v>
      </c>
      <c r="C69" s="39">
        <f>SUM(C48)</f>
        <v>0</v>
      </c>
      <c r="D69" s="39">
        <f>SUM(D48)</f>
        <v>0</v>
      </c>
      <c r="E69" s="39">
        <f>SUM(E48)</f>
        <v>0</v>
      </c>
      <c r="F69" s="39">
        <f>SUM(F48:F68)</f>
        <v>7447.19</v>
      </c>
      <c r="G69" s="39">
        <f>SUM(G48:G68)</f>
        <v>0</v>
      </c>
      <c r="H69" s="39">
        <f>SUM(H48:H68)</f>
        <v>7447.19</v>
      </c>
      <c r="I69" s="45"/>
      <c r="J69" s="73"/>
    </row>
    <row r="70" spans="1:10" ht="21" customHeight="1" x14ac:dyDescent="0.25">
      <c r="A70" s="37"/>
      <c r="B70" s="38" t="s">
        <v>42</v>
      </c>
      <c r="C70" s="39">
        <f t="shared" ref="C70:H70" si="20">SUM(C69,C47,C43,C40,C35,C30,C27,C21,C16,C13)</f>
        <v>0</v>
      </c>
      <c r="D70" s="39">
        <f t="shared" si="20"/>
        <v>0</v>
      </c>
      <c r="E70" s="39">
        <f t="shared" si="20"/>
        <v>0</v>
      </c>
      <c r="F70" s="39">
        <f t="shared" si="20"/>
        <v>8190.79</v>
      </c>
      <c r="G70" s="39">
        <f t="shared" si="20"/>
        <v>0</v>
      </c>
      <c r="H70" s="39">
        <f>SUM(H69,H47,H43,H40,H35,H30,H27,H21,H16,H13)</f>
        <v>8190.79</v>
      </c>
      <c r="I70" s="45"/>
      <c r="J70" s="46"/>
    </row>
    <row r="74" spans="1:10" ht="21" customHeight="1" x14ac:dyDescent="0.25">
      <c r="A74" s="97" t="s">
        <v>43</v>
      </c>
      <c r="B74" s="98"/>
      <c r="C74" s="99" t="s">
        <v>44</v>
      </c>
      <c r="D74" s="99"/>
      <c r="E74" s="99" t="s">
        <v>45</v>
      </c>
      <c r="F74" s="99"/>
      <c r="G74" s="99" t="s">
        <v>46</v>
      </c>
      <c r="H74" s="99"/>
      <c r="I74" s="47" t="s">
        <v>47</v>
      </c>
    </row>
    <row r="75" spans="1:10" ht="21" customHeight="1" x14ac:dyDescent="0.25">
      <c r="A75" s="89">
        <f>E70</f>
        <v>0</v>
      </c>
      <c r="B75" s="90"/>
      <c r="C75" s="90">
        <f>H70</f>
        <v>8190.79</v>
      </c>
      <c r="D75" s="90"/>
      <c r="E75" s="90">
        <f>F70</f>
        <v>8190.79</v>
      </c>
      <c r="F75" s="90"/>
      <c r="G75" s="90">
        <f>G70</f>
        <v>0</v>
      </c>
      <c r="H75" s="90"/>
      <c r="I75" s="48">
        <f>A75-C75</f>
        <v>-8190.79</v>
      </c>
    </row>
    <row r="77" spans="1:10" ht="21" customHeight="1" x14ac:dyDescent="0.25">
      <c r="A77" s="40" t="s">
        <v>48</v>
      </c>
      <c r="B77" s="41"/>
      <c r="C77" s="42" t="s">
        <v>49</v>
      </c>
      <c r="D77" s="40"/>
      <c r="E77" s="40" t="s">
        <v>50</v>
      </c>
      <c r="F77" s="40"/>
      <c r="G77" s="40" t="s">
        <v>51</v>
      </c>
      <c r="H77" s="40"/>
      <c r="I77" s="4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75:B75"/>
    <mergeCell ref="C75:D75"/>
    <mergeCell ref="E75:F75"/>
    <mergeCell ref="G75:H7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68"/>
    <mergeCell ref="B6:B7"/>
    <mergeCell ref="B48:B68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68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68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68"/>
    <mergeCell ref="J44:J47"/>
    <mergeCell ref="J48:J69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6"/>
  <sheetViews>
    <sheetView topLeftCell="A4" zoomScale="80" zoomScaleNormal="80" workbookViewId="0">
      <selection activeCell="P16" sqref="P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94" t="s">
        <v>52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53</v>
      </c>
      <c r="E5" s="5"/>
      <c r="F5" s="122" t="s">
        <v>73</v>
      </c>
      <c r="G5" s="123"/>
      <c r="H5" s="5" t="s">
        <v>54</v>
      </c>
      <c r="I5" s="4"/>
      <c r="J5" s="124" t="s">
        <v>71</v>
      </c>
      <c r="K5" s="125"/>
    </row>
    <row r="6" spans="2:11" ht="20.149999999999999" customHeight="1" x14ac:dyDescent="0.25">
      <c r="B6" s="6"/>
      <c r="C6" s="7"/>
      <c r="D6" s="8" t="s">
        <v>55</v>
      </c>
      <c r="E6" s="8"/>
      <c r="F6" s="114" t="s">
        <v>75</v>
      </c>
      <c r="G6" s="115"/>
      <c r="H6" s="8" t="s">
        <v>56</v>
      </c>
      <c r="I6" s="7"/>
      <c r="J6" s="126" t="s">
        <v>72</v>
      </c>
      <c r="K6" s="127"/>
    </row>
    <row r="7" spans="2:11" ht="20.149999999999999" customHeight="1" x14ac:dyDescent="0.25">
      <c r="B7" s="6"/>
      <c r="C7" s="7"/>
      <c r="D7" s="8" t="s">
        <v>57</v>
      </c>
      <c r="E7" s="8"/>
      <c r="F7" s="114" t="s">
        <v>77</v>
      </c>
      <c r="G7" s="115"/>
      <c r="H7" s="8" t="s">
        <v>58</v>
      </c>
      <c r="I7" s="22"/>
      <c r="J7" s="116" t="s">
        <v>76</v>
      </c>
      <c r="K7" s="117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23"/>
      <c r="J8" s="118" t="s">
        <v>74</v>
      </c>
      <c r="K8" s="119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20" t="s">
        <v>2</v>
      </c>
      <c r="C10" s="121"/>
      <c r="D10" s="14" t="s">
        <v>60</v>
      </c>
      <c r="E10" s="109" t="s">
        <v>61</v>
      </c>
      <c r="F10" s="111"/>
      <c r="G10" s="16" t="s">
        <v>62</v>
      </c>
      <c r="H10" s="15" t="s">
        <v>63</v>
      </c>
      <c r="I10" s="109" t="s">
        <v>64</v>
      </c>
      <c r="J10" s="111"/>
      <c r="K10" s="16" t="s">
        <v>65</v>
      </c>
    </row>
    <row r="11" spans="2:11" ht="20.149999999999999" customHeight="1" x14ac:dyDescent="0.25">
      <c r="B11" s="66"/>
      <c r="C11" s="67"/>
      <c r="D11" s="60"/>
      <c r="E11" s="64"/>
      <c r="F11" s="65" t="s">
        <v>101</v>
      </c>
      <c r="G11" s="63">
        <v>360</v>
      </c>
      <c r="H11" s="65">
        <v>360</v>
      </c>
      <c r="I11" s="64"/>
      <c r="J11" s="65"/>
      <c r="K11" s="63"/>
    </row>
    <row r="12" spans="2:11" ht="20.149999999999999" customHeight="1" x14ac:dyDescent="0.25">
      <c r="B12" s="66"/>
      <c r="C12" s="67"/>
      <c r="D12" s="60"/>
      <c r="E12" s="102" t="s">
        <v>66</v>
      </c>
      <c r="F12" s="103"/>
      <c r="G12" s="63">
        <v>112.6</v>
      </c>
      <c r="H12" s="65">
        <v>112.6</v>
      </c>
      <c r="I12" s="64"/>
      <c r="J12" s="65"/>
      <c r="K12" s="61"/>
    </row>
    <row r="13" spans="2:11" ht="20.149999999999999" customHeight="1" x14ac:dyDescent="0.25">
      <c r="B13" s="66"/>
      <c r="C13" s="67"/>
      <c r="D13" s="60"/>
      <c r="E13" s="102" t="s">
        <v>66</v>
      </c>
      <c r="F13" s="103"/>
      <c r="G13" s="63">
        <v>63</v>
      </c>
      <c r="H13" s="65"/>
      <c r="I13" s="64"/>
      <c r="J13" s="65"/>
      <c r="K13" s="61"/>
    </row>
    <row r="14" spans="2:11" ht="20.149999999999999" customHeight="1" x14ac:dyDescent="0.25">
      <c r="B14" s="102"/>
      <c r="C14" s="103"/>
      <c r="D14" s="104"/>
      <c r="E14" s="102" t="s">
        <v>66</v>
      </c>
      <c r="F14" s="103"/>
      <c r="G14" s="19">
        <v>37</v>
      </c>
      <c r="H14" s="19"/>
      <c r="I14" s="24"/>
      <c r="J14" s="25"/>
      <c r="K14" s="49"/>
    </row>
    <row r="15" spans="2:11" ht="20.149999999999999" customHeight="1" x14ac:dyDescent="0.25">
      <c r="B15" s="102"/>
      <c r="C15" s="103"/>
      <c r="D15" s="104"/>
      <c r="E15" s="102" t="s">
        <v>66</v>
      </c>
      <c r="F15" s="103"/>
      <c r="G15" s="19">
        <v>150</v>
      </c>
      <c r="H15" s="19"/>
      <c r="I15" s="105"/>
      <c r="J15" s="106"/>
      <c r="K15" s="49"/>
    </row>
    <row r="16" spans="2:11" ht="20.149999999999999" customHeight="1" x14ac:dyDescent="0.25">
      <c r="B16" s="50"/>
      <c r="C16" s="51"/>
      <c r="D16" s="104"/>
      <c r="E16" s="102" t="s">
        <v>66</v>
      </c>
      <c r="F16" s="103"/>
      <c r="G16" s="19">
        <v>8</v>
      </c>
      <c r="H16" s="19"/>
      <c r="I16" s="52"/>
      <c r="J16" s="53"/>
      <c r="K16" s="49"/>
    </row>
    <row r="17" spans="2:11" ht="20.149999999999999" customHeight="1" x14ac:dyDescent="0.25">
      <c r="B17" s="17"/>
      <c r="C17" s="18"/>
      <c r="D17" s="104"/>
      <c r="E17" s="102" t="s">
        <v>66</v>
      </c>
      <c r="F17" s="103"/>
      <c r="G17" s="19">
        <v>60</v>
      </c>
      <c r="H17" s="19"/>
      <c r="I17" s="24"/>
      <c r="J17" s="25"/>
      <c r="K17" s="49"/>
    </row>
    <row r="18" spans="2:11" ht="20.149999999999999" customHeight="1" x14ac:dyDescent="0.25">
      <c r="B18" s="17"/>
      <c r="C18" s="18"/>
      <c r="D18" s="104"/>
      <c r="E18" s="102" t="s">
        <v>66</v>
      </c>
      <c r="F18" s="103"/>
      <c r="G18" s="19">
        <v>171</v>
      </c>
      <c r="H18" s="55"/>
      <c r="I18" s="24"/>
      <c r="J18" s="25"/>
      <c r="K18" s="49"/>
    </row>
    <row r="19" spans="2:11" ht="20.149999999999999" customHeight="1" x14ac:dyDescent="0.25">
      <c r="B19" s="17"/>
      <c r="C19" s="18"/>
      <c r="D19" s="104"/>
      <c r="E19" s="102" t="s">
        <v>66</v>
      </c>
      <c r="F19" s="103"/>
      <c r="G19" s="19">
        <v>70</v>
      </c>
      <c r="H19" s="19"/>
      <c r="I19" s="105"/>
      <c r="J19" s="106"/>
      <c r="K19" s="49"/>
    </row>
    <row r="20" spans="2:11" ht="20.149999999999999" customHeight="1" x14ac:dyDescent="0.25">
      <c r="B20" s="56"/>
      <c r="C20" s="57"/>
      <c r="D20" s="104"/>
      <c r="E20" s="102" t="s">
        <v>66</v>
      </c>
      <c r="F20" s="103"/>
      <c r="G20" s="19">
        <v>74</v>
      </c>
      <c r="H20" s="19"/>
      <c r="I20" s="58"/>
      <c r="J20" s="59"/>
      <c r="K20" s="49"/>
    </row>
    <row r="21" spans="2:11" ht="20.149999999999999" customHeight="1" x14ac:dyDescent="0.25">
      <c r="B21" s="109" t="s">
        <v>42</v>
      </c>
      <c r="C21" s="110"/>
      <c r="D21" s="110"/>
      <c r="E21" s="110"/>
      <c r="F21" s="111"/>
      <c r="G21" s="20">
        <f>SUM(G11:G20)</f>
        <v>1105.5999999999999</v>
      </c>
      <c r="H21" s="20">
        <f>SUM(H12:H20)</f>
        <v>112.6</v>
      </c>
      <c r="I21" s="112">
        <f>SUM(I12:J20)</f>
        <v>0</v>
      </c>
      <c r="J21" s="113"/>
      <c r="K21" s="26"/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27"/>
      <c r="K22" s="13"/>
    </row>
    <row r="23" spans="2:11" ht="20.149999999999999" customHeight="1" x14ac:dyDescent="0.25">
      <c r="B23" s="107" t="s">
        <v>63</v>
      </c>
      <c r="C23" s="107"/>
      <c r="D23" s="107"/>
      <c r="E23" s="107"/>
      <c r="F23" s="107"/>
      <c r="G23" s="107" t="s">
        <v>67</v>
      </c>
      <c r="H23" s="107"/>
      <c r="I23" s="107"/>
      <c r="J23" s="107"/>
      <c r="K23" s="16" t="s">
        <v>68</v>
      </c>
    </row>
    <row r="24" spans="2:11" ht="20.149999999999999" customHeight="1" x14ac:dyDescent="0.25">
      <c r="B24" s="108">
        <f>H21</f>
        <v>112.6</v>
      </c>
      <c r="C24" s="108"/>
      <c r="D24" s="108"/>
      <c r="E24" s="108"/>
      <c r="F24" s="108"/>
      <c r="G24" s="108">
        <f>I21</f>
        <v>0</v>
      </c>
      <c r="H24" s="108"/>
      <c r="I24" s="108"/>
      <c r="J24" s="108"/>
      <c r="K24" s="28">
        <f>SUM(B24:J24)</f>
        <v>112.6</v>
      </c>
    </row>
    <row r="25" spans="2:11" ht="20.149999999999999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ht="20.149999999999999" customHeight="1" x14ac:dyDescent="0.25">
      <c r="B26" s="13" t="s">
        <v>69</v>
      </c>
      <c r="C26" s="13"/>
      <c r="D26" s="13"/>
      <c r="E26" s="13"/>
      <c r="F26" s="13" t="s">
        <v>49</v>
      </c>
      <c r="G26" s="13" t="s">
        <v>70</v>
      </c>
      <c r="H26" s="13"/>
      <c r="I26" s="13"/>
      <c r="J26" s="13" t="s">
        <v>51</v>
      </c>
      <c r="K26" s="13"/>
    </row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3:F23"/>
    <mergeCell ref="G23:J23"/>
    <mergeCell ref="B24:F24"/>
    <mergeCell ref="G24:J24"/>
    <mergeCell ref="B21:F21"/>
    <mergeCell ref="I21:J21"/>
    <mergeCell ref="I15:J15"/>
    <mergeCell ref="E19:F19"/>
    <mergeCell ref="I19:J19"/>
    <mergeCell ref="E17:F17"/>
    <mergeCell ref="E16:F16"/>
    <mergeCell ref="E15:F15"/>
    <mergeCell ref="E18:F18"/>
    <mergeCell ref="E12:F12"/>
    <mergeCell ref="E13:F13"/>
    <mergeCell ref="B14:C14"/>
    <mergeCell ref="B15:C15"/>
    <mergeCell ref="D14:D20"/>
    <mergeCell ref="E14:F14"/>
    <mergeCell ref="E20:F20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2025-12-29T03:03:36Z</cp:lastPrinted>
  <dcterms:created xsi:type="dcterms:W3CDTF">2014-04-15T08:52:00Z</dcterms:created>
  <dcterms:modified xsi:type="dcterms:W3CDTF">2026-02-09T06:01:12Z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