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E82681FD-710D-4FB5-905D-4F5DF3F520D2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11" i="3" l="1"/>
  <c r="H49" i="3"/>
  <c r="H45" i="3"/>
  <c r="H10" i="3"/>
  <c r="H9" i="3"/>
  <c r="H8" i="3"/>
  <c r="H46" i="3"/>
  <c r="H20" i="3"/>
  <c r="H21" i="3"/>
  <c r="H47" i="3"/>
  <c r="H44" i="3"/>
  <c r="H16" i="3"/>
  <c r="H15" i="3"/>
  <c r="H42" i="3"/>
  <c r="H48" i="3"/>
  <c r="H43" i="3"/>
  <c r="H41" i="3"/>
  <c r="H17" i="3" l="1"/>
  <c r="H18" i="3" s="1"/>
  <c r="E15" i="3"/>
  <c r="E18" i="3" s="1"/>
  <c r="G49" i="3"/>
  <c r="F49" i="3"/>
  <c r="D49" i="3"/>
  <c r="C49" i="3"/>
  <c r="E41" i="3"/>
  <c r="E49" i="3" s="1"/>
  <c r="G40" i="3"/>
  <c r="F40" i="3"/>
  <c r="D40" i="3"/>
  <c r="C40" i="3"/>
  <c r="H39" i="3"/>
  <c r="H38" i="3"/>
  <c r="H37" i="3"/>
  <c r="E37" i="3"/>
  <c r="E40" i="3" s="1"/>
  <c r="G36" i="3"/>
  <c r="F36" i="3"/>
  <c r="D36" i="3"/>
  <c r="C36" i="3"/>
  <c r="H35" i="3"/>
  <c r="H34" i="3"/>
  <c r="E34" i="3"/>
  <c r="E36" i="3" s="1"/>
  <c r="G33" i="3"/>
  <c r="F33" i="3"/>
  <c r="D33" i="3"/>
  <c r="C33" i="3"/>
  <c r="H32" i="3"/>
  <c r="H31" i="3"/>
  <c r="H30" i="3"/>
  <c r="E30" i="3"/>
  <c r="E33" i="3" s="1"/>
  <c r="G29" i="3"/>
  <c r="F29" i="3"/>
  <c r="D29" i="3"/>
  <c r="C29" i="3"/>
  <c r="H28" i="3"/>
  <c r="H27" i="3"/>
  <c r="H26" i="3"/>
  <c r="H29" i="3" s="1"/>
  <c r="E26" i="3"/>
  <c r="E29" i="3" s="1"/>
  <c r="G25" i="3"/>
  <c r="F25" i="3"/>
  <c r="D25" i="3"/>
  <c r="C25" i="3"/>
  <c r="H25" i="3"/>
  <c r="E23" i="3"/>
  <c r="E25" i="3" s="1"/>
  <c r="G22" i="3"/>
  <c r="F22" i="3"/>
  <c r="D22" i="3"/>
  <c r="C22" i="3"/>
  <c r="H19" i="3"/>
  <c r="H22" i="3" s="1"/>
  <c r="E19" i="3"/>
  <c r="E22" i="3" s="1"/>
  <c r="G18" i="3"/>
  <c r="F18" i="3"/>
  <c r="D18" i="3"/>
  <c r="C18" i="3"/>
  <c r="G14" i="3"/>
  <c r="F14" i="3"/>
  <c r="D14" i="3"/>
  <c r="C14" i="3"/>
  <c r="H13" i="3"/>
  <c r="H12" i="3"/>
  <c r="E12" i="3"/>
  <c r="E14" i="3" s="1"/>
  <c r="G11" i="3"/>
  <c r="F11" i="3"/>
  <c r="D11" i="3"/>
  <c r="C11" i="3"/>
  <c r="E8" i="3"/>
  <c r="E11" i="3" s="1"/>
  <c r="H36" i="3" l="1"/>
  <c r="H40" i="3"/>
  <c r="H14" i="3"/>
  <c r="D50" i="3"/>
  <c r="C50" i="3"/>
  <c r="H33" i="3"/>
  <c r="G50" i="3"/>
  <c r="G55" i="3" s="1"/>
  <c r="E50" i="3"/>
  <c r="A55" i="3" s="1"/>
  <c r="F50" i="3"/>
  <c r="E55" i="3" s="1"/>
  <c r="H50" i="3" l="1"/>
  <c r="C55" i="3" s="1"/>
  <c r="I55" i="3" s="1"/>
</calcChain>
</file>

<file path=xl/sharedStrings.xml><?xml version="1.0" encoding="utf-8"?>
<sst xmlns="http://schemas.openxmlformats.org/spreadsheetml/2006/main" count="69" uniqueCount="67">
  <si>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</si>
  <si>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</si>
  <si>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</si>
  <si>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</si>
  <si>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</si>
  <si>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</si>
  <si>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</si>
  <si>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</si>
  <si>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</si>
  <si>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</si>
  <si>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</si>
  <si>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</si>
  <si>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</si>
  <si>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</si>
  <si>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</si>
  <si>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</si>
  <si>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</si>
  <si>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</si>
  <si>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</si>
  <si>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</si>
  <si>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</si>
  <si>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</si>
  <si>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</si>
  <si>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</si>
  <si>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</si>
  <si>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</si>
  <si>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</si>
  <si>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</si>
  <si>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</si>
  <si>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</si>
  <si>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</si>
  <si>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</si>
  <si>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</si>
  <si>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</si>
  <si>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</si>
  <si>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</si>
  <si>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</si>
  <si>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</si>
  <si>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</si>
  <si>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</si>
  <si>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</si>
  <si>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</si>
  <si>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</si>
  <si>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</si>
  <si>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</si>
  <si>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</si>
  <si>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</si>
  <si>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</si>
  <si>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</si>
  <si>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</si>
  <si>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</si>
  <si>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  <phoneticPr fontId="10" type="noConversion"/>
  </si>
  <si>
    <t>团号：HMZA-210625-WSL690</t>
    <phoneticPr fontId="10" type="noConversion"/>
  </si>
  <si>
    <t>会议日期：6.25</t>
    <phoneticPr fontId="10" type="noConversion"/>
  </si>
  <si>
    <t>采买雨衣等</t>
    <phoneticPr fontId="10" type="noConversion"/>
  </si>
  <si>
    <t>闪送</t>
    <phoneticPr fontId="10" type="noConversion"/>
  </si>
  <si>
    <t>门票44人</t>
    <phoneticPr fontId="10" type="noConversion"/>
  </si>
  <si>
    <t>长城+索道</t>
    <phoneticPr fontId="10" type="noConversion"/>
  </si>
  <si>
    <t>导游费</t>
    <phoneticPr fontId="10" type="noConversion"/>
  </si>
  <si>
    <t>打车费</t>
    <phoneticPr fontId="10" type="noConversion"/>
  </si>
  <si>
    <t>饮料</t>
    <phoneticPr fontId="10" type="noConversion"/>
  </si>
  <si>
    <t>停车费</t>
    <phoneticPr fontId="10" type="noConversion"/>
  </si>
  <si>
    <t>餐费-客户</t>
    <phoneticPr fontId="10" type="noConversion"/>
  </si>
  <si>
    <t>午餐桌餐+酒水</t>
    <phoneticPr fontId="10" type="noConversion"/>
  </si>
  <si>
    <t>餐费1</t>
    <phoneticPr fontId="10" type="noConversion"/>
  </si>
  <si>
    <t>餐费2</t>
    <phoneticPr fontId="10" type="noConversion"/>
  </si>
  <si>
    <t>餐费3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</si>
</sst>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12" fillId="0" borderId="0" applyNumberFormat="0" applyFill="0" applyBorder="0" applyAlignment="0" applyProtection="0"/>
  </cellStyleXfs>
  <cellXfs count="69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5" fillId="5" borderId="3" xfId="0" applyNumberFormat="1" applyFont="1" applyFill="1" applyBorder="1" applyAlignment="1">
      <alignment horizontal="center" vertical="center"/>
    </xf>
    <xf numFmtId="177" fontId="5" fillId="6" borderId="3" xfId="0" applyNumberFormat="1" applyFont="1" applyFill="1" applyBorder="1" applyAlignment="1">
      <alignment horizontal="center" vertical="center"/>
    </xf>
    <xf numFmtId="40" fontId="5" fillId="5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40" fontId="4" fillId="7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0" fontId="4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0" fontId="5" fillId="8" borderId="3" xfId="0" applyFont="1" applyFill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Fill="1" applyBorder="1">
      <alignment vertical="center"/>
    </xf>
    <xf numFmtId="40" fontId="0" fillId="0" borderId="3" xfId="0" applyNumberFormat="1" applyBorder="1" applyAlignment="1">
      <alignment horizontal="right" vertical="center"/>
    </xf>
    <xf numFmtId="0" fontId="11" fillId="0" borderId="3" xfId="0" applyFont="1" applyBorder="1">
      <alignment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Fill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11" fillId="0" borderId="3" xfId="0" applyNumberFormat="1" applyFont="1" applyFill="1" applyBorder="1" applyAlignment="1">
      <alignment horizontal="right" vertical="center"/>
    </xf>
    <xf numFmtId="40" fontId="11" fillId="0" borderId="3" xfId="0" applyNumberFormat="1" applyFon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5" fillId="5" borderId="3" xfId="0" applyNumberFormat="1" applyFont="1" applyFill="1" applyBorder="1" applyAlignment="1">
      <alignment horizontal="center" vertical="center"/>
    </xf>
    <xf numFmtId="177" fontId="5" fillId="6" borderId="3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6">
    <cellStyle name="Hyperlink 2" xfId="5" xr:uid="{5DA465B8-0A24-48BE-A9A6-7EB70645B199}"/>
    <cellStyle name="Normal 2" xfId="4" xr:uid="{5871E0B5-7DDD-4F7B-92E2-3CA75D43070D}"/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topLeftCell="A29" workbookViewId="0">
      <selection activeCell="H48" sqref="H48"/>
    </sheetView>
  </sheetViews>
  <sheetFormatPr defaultColWidth="9" defaultRowHeight="21" customHeight="1" x14ac:dyDescent="0.3"/>
  <cols>
    <col min="1" max="1" width="9" style="2"/>
    <col min="2" max="2" width="16.6640625" customWidth="1"/>
    <col min="3" max="3" width="11.796875" style="3" bestFit="1" customWidth="1"/>
    <col min="5" max="6" width="11.796875" bestFit="1" customWidth="1"/>
    <col min="8" max="8" width="11.796875" customWidth="1"/>
    <col min="9" max="9" width="24.796875" customWidth="1"/>
    <col min="10" max="10" width="39.46484375" customWidth="1"/>
  </cols>
  <sheetData>
    <row r="2" spans="1:12" ht="21" customHeight="1" x14ac:dyDescent="0.3">
      <c r="C2" s="60" t="s">
        <v>0</v>
      </c>
      <c r="D2" s="60"/>
      <c r="E2" s="60"/>
      <c r="F2" s="60"/>
      <c r="G2" s="60"/>
      <c r="H2" s="60"/>
      <c r="I2" s="15"/>
      <c r="J2" s="15"/>
      <c r="K2" s="15"/>
      <c r="L2" s="15"/>
    </row>
    <row r="4" spans="1:12" ht="21" customHeight="1" x14ac:dyDescent="0.3">
      <c r="H4" s="40" t="s">
        <v>52</v>
      </c>
      <c r="I4" s="41"/>
      <c r="J4" s="41" t="s">
        <v>53</v>
      </c>
    </row>
    <row r="5" spans="1:12" ht="21" customHeight="1" x14ac:dyDescent="0.3">
      <c r="H5" s="42"/>
      <c r="I5" s="42"/>
      <c r="J5" s="42"/>
    </row>
    <row r="6" spans="1:12" ht="21" customHeight="1" x14ac:dyDescent="0.3">
      <c r="A6" s="58" t="s">
        <v>1</v>
      </c>
      <c r="B6" s="46" t="s">
        <v>2</v>
      </c>
      <c r="C6" s="61" t="s">
        <v>3</v>
      </c>
      <c r="D6" s="61"/>
      <c r="E6" s="61"/>
      <c r="F6" s="62" t="s">
        <v>4</v>
      </c>
      <c r="G6" s="62"/>
      <c r="H6" s="62"/>
      <c r="I6" s="62"/>
      <c r="J6" s="46" t="s">
        <v>5</v>
      </c>
    </row>
    <row r="7" spans="1:12" ht="21" customHeight="1" x14ac:dyDescent="0.3">
      <c r="A7" s="58"/>
      <c r="B7" s="4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6"/>
    </row>
    <row r="8" spans="1:12" ht="21" customHeight="1" x14ac:dyDescent="0.3">
      <c r="A8" s="59">
        <v>1</v>
      </c>
      <c r="B8" s="55" t="s">
        <v>13</v>
      </c>
      <c r="C8" s="47">
        <v>0</v>
      </c>
      <c r="D8" s="51">
        <v>1</v>
      </c>
      <c r="E8" s="47">
        <f>C8*D8</f>
        <v>0</v>
      </c>
      <c r="F8" s="33">
        <v>103.61</v>
      </c>
      <c r="G8" s="33">
        <v>0</v>
      </c>
      <c r="H8" s="27">
        <f t="shared" ref="H8:H10" si="0">F8+G8</f>
        <v>103.61</v>
      </c>
      <c r="I8" s="21" t="s">
        <v>59</v>
      </c>
      <c r="J8" s="34" t="s">
        <v>14</v>
      </c>
    </row>
    <row r="9" spans="1:12" ht="21" customHeight="1" x14ac:dyDescent="0.3">
      <c r="A9" s="59"/>
      <c r="B9" s="55"/>
      <c r="C9" s="47"/>
      <c r="D9" s="51"/>
      <c r="E9" s="47"/>
      <c r="F9" s="27">
        <v>51</v>
      </c>
      <c r="G9" s="33">
        <v>0</v>
      </c>
      <c r="H9" s="27">
        <f t="shared" si="0"/>
        <v>51</v>
      </c>
      <c r="I9" s="21" t="s">
        <v>59</v>
      </c>
      <c r="J9" s="35"/>
    </row>
    <row r="10" spans="1:12" ht="21" customHeight="1" x14ac:dyDescent="0.3">
      <c r="A10" s="59"/>
      <c r="B10" s="55"/>
      <c r="C10" s="47"/>
      <c r="D10" s="51"/>
      <c r="E10" s="47"/>
      <c r="F10" s="27">
        <v>20</v>
      </c>
      <c r="G10" s="33">
        <v>0</v>
      </c>
      <c r="H10" s="27">
        <f t="shared" si="0"/>
        <v>20</v>
      </c>
      <c r="I10" s="21" t="s">
        <v>59</v>
      </c>
      <c r="J10" s="35"/>
    </row>
    <row r="11" spans="1:12" s="1" customFormat="1" ht="21" customHeight="1" x14ac:dyDescent="0.3">
      <c r="A11" s="9"/>
      <c r="B11" s="10" t="s">
        <v>15</v>
      </c>
      <c r="C11" s="11">
        <f>SUM(C8)</f>
        <v>0</v>
      </c>
      <c r="D11" s="11">
        <f>SUM(D8)</f>
        <v>1</v>
      </c>
      <c r="E11" s="11">
        <f>SUM(E8)</f>
        <v>0</v>
      </c>
      <c r="F11" s="11">
        <f>SUM(F8:F10)</f>
        <v>174.61</v>
      </c>
      <c r="G11" s="11">
        <f>SUM(G8:G10)</f>
        <v>0</v>
      </c>
      <c r="H11" s="11">
        <f>SUM(H8:H10)</f>
        <v>174.61</v>
      </c>
      <c r="I11" s="17"/>
      <c r="J11" s="36"/>
    </row>
    <row r="12" spans="1:12" ht="21" customHeight="1" x14ac:dyDescent="0.3">
      <c r="A12" s="52">
        <v>2</v>
      </c>
      <c r="B12" s="66" t="s">
        <v>16</v>
      </c>
      <c r="C12" s="48">
        <v>0</v>
      </c>
      <c r="D12" s="52"/>
      <c r="E12" s="48">
        <f t="shared" ref="E12:E41" si="1">C12*D12</f>
        <v>0</v>
      </c>
      <c r="F12" s="8">
        <v>0</v>
      </c>
      <c r="G12" s="8">
        <v>0</v>
      </c>
      <c r="H12" s="8">
        <f t="shared" ref="H12:H39" si="2">F12+G12</f>
        <v>0</v>
      </c>
      <c r="I12" s="16"/>
      <c r="J12" s="34" t="s">
        <v>17</v>
      </c>
    </row>
    <row r="13" spans="1:12" ht="21" customHeight="1" x14ac:dyDescent="0.3">
      <c r="A13" s="53"/>
      <c r="B13" s="67"/>
      <c r="C13" s="49"/>
      <c r="D13" s="53"/>
      <c r="E13" s="49"/>
      <c r="F13" s="8">
        <v>0</v>
      </c>
      <c r="G13" s="8">
        <v>0</v>
      </c>
      <c r="H13" s="8">
        <f t="shared" ref="H13" si="3">F13+G13</f>
        <v>0</v>
      </c>
      <c r="I13" s="16"/>
      <c r="J13" s="35"/>
    </row>
    <row r="14" spans="1:12" s="1" customFormat="1" ht="21" customHeight="1" x14ac:dyDescent="0.3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7"/>
      <c r="J14" s="36"/>
    </row>
    <row r="15" spans="1:12" ht="21" customHeight="1" x14ac:dyDescent="0.3">
      <c r="A15" s="59">
        <v>3</v>
      </c>
      <c r="B15" s="55" t="s">
        <v>19</v>
      </c>
      <c r="C15" s="47">
        <v>0</v>
      </c>
      <c r="D15" s="51">
        <v>1</v>
      </c>
      <c r="E15" s="47">
        <f>C15*D15</f>
        <v>0</v>
      </c>
      <c r="F15" s="29">
        <v>0</v>
      </c>
      <c r="G15" s="29">
        <v>0</v>
      </c>
      <c r="H15" s="29">
        <f t="shared" ref="H15:H16" si="4">F15+G15</f>
        <v>0</v>
      </c>
      <c r="I15" s="21"/>
      <c r="J15" s="43" t="s">
        <v>20</v>
      </c>
    </row>
    <row r="16" spans="1:12" ht="21" customHeight="1" x14ac:dyDescent="0.3">
      <c r="A16" s="59"/>
      <c r="B16" s="55"/>
      <c r="C16" s="47"/>
      <c r="D16" s="51"/>
      <c r="E16" s="47"/>
      <c r="F16" s="27">
        <v>0</v>
      </c>
      <c r="G16" s="29">
        <v>0</v>
      </c>
      <c r="H16" s="29">
        <f t="shared" si="4"/>
        <v>0</v>
      </c>
      <c r="I16" s="21"/>
      <c r="J16" s="44"/>
    </row>
    <row r="17" spans="1:10" ht="21" customHeight="1" x14ac:dyDescent="0.3">
      <c r="A17" s="59"/>
      <c r="B17" s="55"/>
      <c r="C17" s="47"/>
      <c r="D17" s="51"/>
      <c r="E17" s="47"/>
      <c r="F17" s="27">
        <v>0</v>
      </c>
      <c r="G17" s="8">
        <v>0</v>
      </c>
      <c r="H17" s="24">
        <f t="shared" si="2"/>
        <v>0</v>
      </c>
      <c r="I17" s="21"/>
      <c r="J17" s="44"/>
    </row>
    <row r="18" spans="1:10" s="1" customFormat="1" ht="21" customHeight="1" x14ac:dyDescent="0.3">
      <c r="A18" s="9"/>
      <c r="B18" s="10" t="s">
        <v>21</v>
      </c>
      <c r="C18" s="11">
        <f>SUM(C15)</f>
        <v>0</v>
      </c>
      <c r="D18" s="11">
        <f>SUM(D15)</f>
        <v>1</v>
      </c>
      <c r="E18" s="11">
        <f>SUM(E15)</f>
        <v>0</v>
      </c>
      <c r="F18" s="11">
        <f>SUM(F15:F17)</f>
        <v>0</v>
      </c>
      <c r="G18" s="11">
        <f>SUM(G15:G17)</f>
        <v>0</v>
      </c>
      <c r="H18" s="11">
        <f>SUM(H15:H17)</f>
        <v>0</v>
      </c>
      <c r="I18" s="17"/>
      <c r="J18" s="45"/>
    </row>
    <row r="19" spans="1:10" ht="21" customHeight="1" x14ac:dyDescent="0.3">
      <c r="A19" s="59">
        <v>4</v>
      </c>
      <c r="B19" s="55" t="s">
        <v>22</v>
      </c>
      <c r="C19" s="47">
        <v>9000</v>
      </c>
      <c r="D19" s="51">
        <v>1</v>
      </c>
      <c r="E19" s="47">
        <f t="shared" si="1"/>
        <v>9000</v>
      </c>
      <c r="F19" s="8">
        <v>7954</v>
      </c>
      <c r="G19" s="8">
        <v>0</v>
      </c>
      <c r="H19" s="27">
        <f t="shared" si="2"/>
        <v>7954</v>
      </c>
      <c r="I19" s="23" t="s">
        <v>63</v>
      </c>
      <c r="J19" s="43" t="s">
        <v>23</v>
      </c>
    </row>
    <row r="20" spans="1:10" ht="21" customHeight="1" x14ac:dyDescent="0.3">
      <c r="A20" s="59"/>
      <c r="B20" s="55"/>
      <c r="C20" s="47"/>
      <c r="D20" s="51"/>
      <c r="E20" s="47"/>
      <c r="F20" s="29">
        <v>562.97</v>
      </c>
      <c r="G20" s="29">
        <v>0</v>
      </c>
      <c r="H20" s="27">
        <f t="shared" si="2"/>
        <v>562.97</v>
      </c>
      <c r="I20" s="23" t="s">
        <v>60</v>
      </c>
      <c r="J20" s="44"/>
    </row>
    <row r="21" spans="1:10" ht="21" customHeight="1" x14ac:dyDescent="0.3">
      <c r="A21" s="59"/>
      <c r="B21" s="55"/>
      <c r="C21" s="47"/>
      <c r="D21" s="51"/>
      <c r="E21" s="47"/>
      <c r="F21" s="32">
        <v>442</v>
      </c>
      <c r="G21" s="32">
        <v>0</v>
      </c>
      <c r="H21" s="27">
        <f t="shared" ref="H21" si="5">F21+G21</f>
        <v>442</v>
      </c>
      <c r="I21" s="23" t="s">
        <v>62</v>
      </c>
      <c r="J21" s="44"/>
    </row>
    <row r="22" spans="1:10" s="1" customFormat="1" ht="21" customHeight="1" x14ac:dyDescent="0.3">
      <c r="A22" s="9"/>
      <c r="B22" s="10" t="s">
        <v>24</v>
      </c>
      <c r="C22" s="11">
        <f>SUM(C19)</f>
        <v>9000</v>
      </c>
      <c r="D22" s="11">
        <f>SUM(D19)</f>
        <v>1</v>
      </c>
      <c r="E22" s="11">
        <f>SUM(E19)</f>
        <v>9000</v>
      </c>
      <c r="F22" s="11">
        <f>SUM(F19:F21)</f>
        <v>8958.9699999999993</v>
      </c>
      <c r="G22" s="11">
        <f>SUM(G19:G21)</f>
        <v>0</v>
      </c>
      <c r="H22" s="11">
        <f>SUM(H19:H21)</f>
        <v>8958.9699999999993</v>
      </c>
      <c r="I22" s="17"/>
      <c r="J22" s="45"/>
    </row>
    <row r="23" spans="1:10" ht="21" customHeight="1" x14ac:dyDescent="0.3">
      <c r="A23" s="52">
        <v>5</v>
      </c>
      <c r="B23" s="66" t="s">
        <v>25</v>
      </c>
      <c r="C23" s="48">
        <v>0</v>
      </c>
      <c r="D23" s="52">
        <v>1</v>
      </c>
      <c r="E23" s="48">
        <f t="shared" si="1"/>
        <v>0</v>
      </c>
      <c r="F23" s="27"/>
      <c r="G23" s="8"/>
      <c r="H23" s="8"/>
      <c r="I23" s="21"/>
      <c r="J23" s="34" t="s">
        <v>26</v>
      </c>
    </row>
    <row r="24" spans="1:10" ht="21" customHeight="1" x14ac:dyDescent="0.3">
      <c r="A24" s="54"/>
      <c r="B24" s="68"/>
      <c r="C24" s="50"/>
      <c r="D24" s="54"/>
      <c r="E24" s="50"/>
      <c r="F24" s="27"/>
      <c r="G24" s="24"/>
      <c r="H24" s="24"/>
      <c r="I24" s="21"/>
      <c r="J24" s="35"/>
    </row>
    <row r="25" spans="1:10" s="1" customFormat="1" ht="21" customHeight="1" x14ac:dyDescent="0.3">
      <c r="A25" s="9"/>
      <c r="B25" s="10" t="s">
        <v>27</v>
      </c>
      <c r="C25" s="11">
        <f>SUM(C23)</f>
        <v>0</v>
      </c>
      <c r="D25" s="11">
        <f>SUM(D23)</f>
        <v>1</v>
      </c>
      <c r="E25" s="11">
        <f>SUM(E23)</f>
        <v>0</v>
      </c>
      <c r="F25" s="11">
        <f>SUM(F23:F24)</f>
        <v>0</v>
      </c>
      <c r="G25" s="11">
        <f>SUM(G23:G24)</f>
        <v>0</v>
      </c>
      <c r="H25" s="11">
        <f>SUM(H23:H24)</f>
        <v>0</v>
      </c>
      <c r="I25" s="17"/>
      <c r="J25" s="36"/>
    </row>
    <row r="26" spans="1:10" ht="21" customHeight="1" x14ac:dyDescent="0.3">
      <c r="A26" s="59">
        <v>6</v>
      </c>
      <c r="B26" s="55" t="s">
        <v>28</v>
      </c>
      <c r="C26" s="47">
        <v>0</v>
      </c>
      <c r="D26" s="51"/>
      <c r="E26" s="47">
        <f t="shared" si="1"/>
        <v>0</v>
      </c>
      <c r="F26" s="8">
        <v>500</v>
      </c>
      <c r="G26" s="8">
        <v>0</v>
      </c>
      <c r="H26" s="27">
        <f t="shared" si="2"/>
        <v>500</v>
      </c>
      <c r="I26" s="21" t="s">
        <v>58</v>
      </c>
      <c r="J26" s="34" t="s">
        <v>29</v>
      </c>
    </row>
    <row r="27" spans="1:10" ht="21" customHeight="1" x14ac:dyDescent="0.3">
      <c r="A27" s="59"/>
      <c r="B27" s="55"/>
      <c r="C27" s="47"/>
      <c r="D27" s="51"/>
      <c r="E27" s="47"/>
      <c r="F27" s="8">
        <v>0</v>
      </c>
      <c r="G27" s="8">
        <v>0</v>
      </c>
      <c r="H27" s="8">
        <f t="shared" si="2"/>
        <v>0</v>
      </c>
      <c r="I27" s="16"/>
      <c r="J27" s="44"/>
    </row>
    <row r="28" spans="1:10" ht="21" customHeight="1" x14ac:dyDescent="0.3">
      <c r="A28" s="59"/>
      <c r="B28" s="55"/>
      <c r="C28" s="47"/>
      <c r="D28" s="51"/>
      <c r="E28" s="47"/>
      <c r="F28" s="8">
        <v>0</v>
      </c>
      <c r="G28" s="8">
        <v>0</v>
      </c>
      <c r="H28" s="8">
        <f t="shared" si="2"/>
        <v>0</v>
      </c>
      <c r="I28" s="16"/>
      <c r="J28" s="44"/>
    </row>
    <row r="29" spans="1:10" s="1" customFormat="1" ht="21" customHeight="1" x14ac:dyDescent="0.3">
      <c r="A29" s="9"/>
      <c r="B29" s="10" t="s">
        <v>30</v>
      </c>
      <c r="C29" s="11">
        <f>SUM(C26)</f>
        <v>0</v>
      </c>
      <c r="D29" s="11">
        <f>SUM(D26)</f>
        <v>0</v>
      </c>
      <c r="E29" s="11">
        <f>SUM(E26)</f>
        <v>0</v>
      </c>
      <c r="F29" s="11">
        <f>SUM(F26:F28)</f>
        <v>500</v>
      </c>
      <c r="G29" s="11">
        <f>SUM(G26:G28)</f>
        <v>0</v>
      </c>
      <c r="H29" s="11">
        <f>SUM(H26:H28)</f>
        <v>500</v>
      </c>
      <c r="I29" s="17"/>
      <c r="J29" s="45"/>
    </row>
    <row r="30" spans="1:10" ht="21" customHeight="1" x14ac:dyDescent="0.3">
      <c r="A30" s="59">
        <v>7</v>
      </c>
      <c r="B30" s="55" t="s">
        <v>31</v>
      </c>
      <c r="C30" s="47">
        <v>0</v>
      </c>
      <c r="D30" s="51"/>
      <c r="E30" s="47">
        <f t="shared" si="1"/>
        <v>0</v>
      </c>
      <c r="F30" s="8">
        <v>0</v>
      </c>
      <c r="G30" s="8">
        <v>0</v>
      </c>
      <c r="H30" s="8">
        <f t="shared" si="2"/>
        <v>0</v>
      </c>
      <c r="I30" s="16"/>
      <c r="J30" s="37" t="s">
        <v>51</v>
      </c>
    </row>
    <row r="31" spans="1:10" ht="21" customHeight="1" x14ac:dyDescent="0.3">
      <c r="A31" s="59"/>
      <c r="B31" s="55"/>
      <c r="C31" s="47"/>
      <c r="D31" s="51"/>
      <c r="E31" s="47"/>
      <c r="F31" s="8">
        <v>0</v>
      </c>
      <c r="G31" s="8">
        <v>0</v>
      </c>
      <c r="H31" s="8">
        <f t="shared" si="2"/>
        <v>0</v>
      </c>
      <c r="I31" s="16"/>
      <c r="J31" s="38"/>
    </row>
    <row r="32" spans="1:10" ht="21" customHeight="1" x14ac:dyDescent="0.3">
      <c r="A32" s="59"/>
      <c r="B32" s="55"/>
      <c r="C32" s="47"/>
      <c r="D32" s="51"/>
      <c r="E32" s="47"/>
      <c r="F32" s="8">
        <v>0</v>
      </c>
      <c r="G32" s="8">
        <v>0</v>
      </c>
      <c r="H32" s="8">
        <f t="shared" si="2"/>
        <v>0</v>
      </c>
      <c r="I32" s="16"/>
      <c r="J32" s="38"/>
    </row>
    <row r="33" spans="1:10" s="1" customFormat="1" ht="21" customHeight="1" x14ac:dyDescent="0.3">
      <c r="A33" s="9"/>
      <c r="B33" s="10" t="s">
        <v>32</v>
      </c>
      <c r="C33" s="11">
        <f>SUM(C30)</f>
        <v>0</v>
      </c>
      <c r="D33" s="11">
        <f>SUM(D30)</f>
        <v>0</v>
      </c>
      <c r="E33" s="11">
        <f>SUM(E30)</f>
        <v>0</v>
      </c>
      <c r="F33" s="11">
        <f>SUM(F30:F32)</f>
        <v>0</v>
      </c>
      <c r="G33" s="11">
        <f>SUM(G30:G32)</f>
        <v>0</v>
      </c>
      <c r="H33" s="11">
        <f>SUM(H30:H32)</f>
        <v>0</v>
      </c>
      <c r="I33" s="17"/>
      <c r="J33" s="39"/>
    </row>
    <row r="34" spans="1:10" ht="21" customHeight="1" x14ac:dyDescent="0.3">
      <c r="A34" s="59">
        <v>8</v>
      </c>
      <c r="B34" s="55" t="s">
        <v>33</v>
      </c>
      <c r="C34" s="47">
        <v>0</v>
      </c>
      <c r="D34" s="51"/>
      <c r="E34" s="47">
        <f t="shared" si="1"/>
        <v>0</v>
      </c>
      <c r="F34" s="8">
        <v>0</v>
      </c>
      <c r="G34" s="8">
        <v>0</v>
      </c>
      <c r="H34" s="8">
        <f t="shared" si="2"/>
        <v>0</v>
      </c>
      <c r="I34" s="16"/>
      <c r="J34" s="43" t="s">
        <v>34</v>
      </c>
    </row>
    <row r="35" spans="1:10" ht="21" customHeight="1" x14ac:dyDescent="0.3">
      <c r="A35" s="59"/>
      <c r="B35" s="55"/>
      <c r="C35" s="47"/>
      <c r="D35" s="51"/>
      <c r="E35" s="47"/>
      <c r="F35" s="8">
        <v>0</v>
      </c>
      <c r="G35" s="8">
        <v>0</v>
      </c>
      <c r="H35" s="8">
        <f t="shared" si="2"/>
        <v>0</v>
      </c>
      <c r="I35" s="16"/>
      <c r="J35" s="44"/>
    </row>
    <row r="36" spans="1:10" s="1" customFormat="1" ht="21" customHeight="1" x14ac:dyDescent="0.3">
      <c r="A36" s="9"/>
      <c r="B36" s="10" t="s">
        <v>35</v>
      </c>
      <c r="C36" s="11">
        <f>SUM(C34)</f>
        <v>0</v>
      </c>
      <c r="D36" s="11">
        <f t="shared" ref="D36:E36" si="6">SUM(D34)</f>
        <v>0</v>
      </c>
      <c r="E36" s="11">
        <f t="shared" si="6"/>
        <v>0</v>
      </c>
      <c r="F36" s="11">
        <f>SUM(F34:F35)</f>
        <v>0</v>
      </c>
      <c r="G36" s="11">
        <f t="shared" ref="G36:H36" si="7">SUM(G34:G35)</f>
        <v>0</v>
      </c>
      <c r="H36" s="11">
        <f t="shared" si="7"/>
        <v>0</v>
      </c>
      <c r="I36" s="17"/>
      <c r="J36" s="45"/>
    </row>
    <row r="37" spans="1:10" ht="21" customHeight="1" x14ac:dyDescent="0.3">
      <c r="A37" s="59">
        <v>9</v>
      </c>
      <c r="B37" s="55" t="s">
        <v>36</v>
      </c>
      <c r="C37" s="47">
        <v>0</v>
      </c>
      <c r="D37" s="51"/>
      <c r="E37" s="47">
        <f t="shared" si="1"/>
        <v>0</v>
      </c>
      <c r="F37" s="8">
        <v>0</v>
      </c>
      <c r="G37" s="8">
        <v>0</v>
      </c>
      <c r="H37" s="8">
        <f t="shared" si="2"/>
        <v>0</v>
      </c>
      <c r="I37" s="16"/>
      <c r="J37" s="34" t="s">
        <v>37</v>
      </c>
    </row>
    <row r="38" spans="1:10" ht="21" customHeight="1" x14ac:dyDescent="0.3">
      <c r="A38" s="59"/>
      <c r="B38" s="55"/>
      <c r="C38" s="47"/>
      <c r="D38" s="51"/>
      <c r="E38" s="47"/>
      <c r="F38" s="8">
        <v>0</v>
      </c>
      <c r="G38" s="8">
        <v>0</v>
      </c>
      <c r="H38" s="8">
        <f t="shared" si="2"/>
        <v>0</v>
      </c>
      <c r="I38" s="16"/>
      <c r="J38" s="35"/>
    </row>
    <row r="39" spans="1:10" ht="21" customHeight="1" x14ac:dyDescent="0.3">
      <c r="A39" s="59"/>
      <c r="B39" s="55"/>
      <c r="C39" s="47"/>
      <c r="D39" s="51"/>
      <c r="E39" s="47"/>
      <c r="F39" s="8">
        <v>0</v>
      </c>
      <c r="G39" s="8">
        <v>0</v>
      </c>
      <c r="H39" s="8">
        <f t="shared" si="2"/>
        <v>0</v>
      </c>
      <c r="I39" s="16"/>
      <c r="J39" s="35"/>
    </row>
    <row r="40" spans="1:10" s="1" customFormat="1" ht="21" customHeight="1" x14ac:dyDescent="0.3">
      <c r="A40" s="9"/>
      <c r="B40" s="10" t="s">
        <v>38</v>
      </c>
      <c r="C40" s="11">
        <f>SUM(C37)</f>
        <v>0</v>
      </c>
      <c r="D40" s="11">
        <f t="shared" ref="D40:E40" si="8">SUM(D37)</f>
        <v>0</v>
      </c>
      <c r="E40" s="11">
        <f t="shared" si="8"/>
        <v>0</v>
      </c>
      <c r="F40" s="11">
        <f>SUM(F37:F39)</f>
        <v>0</v>
      </c>
      <c r="G40" s="11">
        <f t="shared" ref="G40:H40" si="9">SUM(G37:G39)</f>
        <v>0</v>
      </c>
      <c r="H40" s="11">
        <f t="shared" si="9"/>
        <v>0</v>
      </c>
      <c r="I40" s="17"/>
      <c r="J40" s="36"/>
    </row>
    <row r="41" spans="1:10" ht="21" customHeight="1" x14ac:dyDescent="0.3">
      <c r="A41" s="52">
        <v>10</v>
      </c>
      <c r="B41" s="55" t="s">
        <v>39</v>
      </c>
      <c r="C41" s="47">
        <v>11000</v>
      </c>
      <c r="D41" s="51">
        <v>1</v>
      </c>
      <c r="E41" s="47">
        <f t="shared" si="1"/>
        <v>11000</v>
      </c>
      <c r="F41" s="27">
        <v>3520</v>
      </c>
      <c r="G41" s="8">
        <v>0</v>
      </c>
      <c r="H41" s="27">
        <f t="shared" ref="H41:H48" si="10">F41+G41</f>
        <v>3520</v>
      </c>
      <c r="I41" s="22" t="s">
        <v>56</v>
      </c>
      <c r="J41" s="37"/>
    </row>
    <row r="42" spans="1:10" ht="21" customHeight="1" x14ac:dyDescent="0.3">
      <c r="A42" s="54"/>
      <c r="B42" s="55"/>
      <c r="C42" s="47"/>
      <c r="D42" s="51"/>
      <c r="E42" s="47"/>
      <c r="F42" s="27">
        <v>5220</v>
      </c>
      <c r="G42" s="28">
        <v>0</v>
      </c>
      <c r="H42" s="27">
        <f t="shared" si="10"/>
        <v>5220</v>
      </c>
      <c r="I42" s="22" t="s">
        <v>57</v>
      </c>
      <c r="J42" s="38"/>
    </row>
    <row r="43" spans="1:10" ht="21" customHeight="1" x14ac:dyDescent="0.3">
      <c r="A43" s="54"/>
      <c r="B43" s="55"/>
      <c r="C43" s="47"/>
      <c r="D43" s="51"/>
      <c r="E43" s="47"/>
      <c r="F43" s="27">
        <v>222</v>
      </c>
      <c r="G43" s="26">
        <v>0</v>
      </c>
      <c r="H43" s="27">
        <f t="shared" si="10"/>
        <v>222</v>
      </c>
      <c r="I43" s="21" t="s">
        <v>54</v>
      </c>
      <c r="J43" s="38"/>
    </row>
    <row r="44" spans="1:10" ht="21" customHeight="1" x14ac:dyDescent="0.3">
      <c r="A44" s="54"/>
      <c r="B44" s="55"/>
      <c r="C44" s="47"/>
      <c r="D44" s="51"/>
      <c r="E44" s="47"/>
      <c r="F44" s="30">
        <v>209</v>
      </c>
      <c r="G44" s="31">
        <v>0</v>
      </c>
      <c r="H44" s="30">
        <f t="shared" si="10"/>
        <v>209</v>
      </c>
      <c r="I44" s="21" t="s">
        <v>64</v>
      </c>
      <c r="J44" s="38"/>
    </row>
    <row r="45" spans="1:10" ht="21" customHeight="1" x14ac:dyDescent="0.3">
      <c r="A45" s="54"/>
      <c r="B45" s="55"/>
      <c r="C45" s="47"/>
      <c r="D45" s="51"/>
      <c r="E45" s="47"/>
      <c r="F45" s="30">
        <v>239</v>
      </c>
      <c r="G45" s="31">
        <v>0</v>
      </c>
      <c r="H45" s="30">
        <f t="shared" si="10"/>
        <v>239</v>
      </c>
      <c r="I45" s="21" t="s">
        <v>65</v>
      </c>
      <c r="J45" s="38"/>
    </row>
    <row r="46" spans="1:10" ht="21" customHeight="1" x14ac:dyDescent="0.3">
      <c r="A46" s="54"/>
      <c r="B46" s="55"/>
      <c r="C46" s="47"/>
      <c r="D46" s="51"/>
      <c r="E46" s="47"/>
      <c r="F46" s="30">
        <v>263</v>
      </c>
      <c r="G46" s="31">
        <v>0</v>
      </c>
      <c r="H46" s="30">
        <f t="shared" si="10"/>
        <v>263</v>
      </c>
      <c r="I46" s="23" t="s">
        <v>66</v>
      </c>
      <c r="J46" s="38"/>
    </row>
    <row r="47" spans="1:10" ht="21" customHeight="1" x14ac:dyDescent="0.3">
      <c r="A47" s="54"/>
      <c r="B47" s="55"/>
      <c r="C47" s="47"/>
      <c r="D47" s="51"/>
      <c r="E47" s="47"/>
      <c r="F47" s="30">
        <v>10</v>
      </c>
      <c r="G47" s="31">
        <v>0</v>
      </c>
      <c r="H47" s="30">
        <f t="shared" si="10"/>
        <v>10</v>
      </c>
      <c r="I47" s="21" t="s">
        <v>61</v>
      </c>
      <c r="J47" s="38"/>
    </row>
    <row r="48" spans="1:10" ht="21" customHeight="1" x14ac:dyDescent="0.3">
      <c r="A48" s="54"/>
      <c r="B48" s="55"/>
      <c r="C48" s="47"/>
      <c r="D48" s="51"/>
      <c r="E48" s="47"/>
      <c r="F48" s="27">
        <v>16</v>
      </c>
      <c r="G48" s="8">
        <v>0</v>
      </c>
      <c r="H48" s="27">
        <f t="shared" si="10"/>
        <v>16</v>
      </c>
      <c r="I48" s="25" t="s">
        <v>55</v>
      </c>
      <c r="J48" s="38"/>
    </row>
    <row r="49" spans="1:10" s="1" customFormat="1" ht="21" customHeight="1" x14ac:dyDescent="0.3">
      <c r="A49" s="9"/>
      <c r="B49" s="10" t="s">
        <v>40</v>
      </c>
      <c r="C49" s="11">
        <f>SUM(C41)</f>
        <v>11000</v>
      </c>
      <c r="D49" s="11">
        <f>SUM(D41)</f>
        <v>1</v>
      </c>
      <c r="E49" s="11">
        <f>SUM(E41)</f>
        <v>11000</v>
      </c>
      <c r="F49" s="11">
        <f>SUM(F41:F48)</f>
        <v>9699</v>
      </c>
      <c r="G49" s="11">
        <f>SUM(G41:G48)</f>
        <v>0</v>
      </c>
      <c r="H49" s="11">
        <f>SUM(H41:H48)</f>
        <v>9699</v>
      </c>
      <c r="I49" s="17"/>
      <c r="J49" s="39"/>
    </row>
    <row r="50" spans="1:10" ht="21" customHeight="1" x14ac:dyDescent="0.3">
      <c r="A50" s="9"/>
      <c r="B50" s="10" t="s">
        <v>41</v>
      </c>
      <c r="C50" s="11">
        <f t="shared" ref="C50:H50" si="11">SUM(C49,C40,C36,C33,C29,C25,C22,C18,C14,C11)</f>
        <v>20000</v>
      </c>
      <c r="D50" s="11">
        <f t="shared" si="11"/>
        <v>5</v>
      </c>
      <c r="E50" s="11">
        <f t="shared" si="11"/>
        <v>20000</v>
      </c>
      <c r="F50" s="11">
        <f t="shared" si="11"/>
        <v>19332.580000000002</v>
      </c>
      <c r="G50" s="11">
        <f t="shared" si="11"/>
        <v>0</v>
      </c>
      <c r="H50" s="11">
        <f t="shared" si="11"/>
        <v>19332.580000000002</v>
      </c>
      <c r="I50" s="17"/>
      <c r="J50" s="18"/>
    </row>
    <row r="54" spans="1:10" ht="21" customHeight="1" x14ac:dyDescent="0.3">
      <c r="A54" s="63" t="s">
        <v>42</v>
      </c>
      <c r="B54" s="64"/>
      <c r="C54" s="65" t="s">
        <v>43</v>
      </c>
      <c r="D54" s="65"/>
      <c r="E54" s="65" t="s">
        <v>44</v>
      </c>
      <c r="F54" s="65"/>
      <c r="G54" s="65" t="s">
        <v>45</v>
      </c>
      <c r="H54" s="65"/>
      <c r="I54" s="19" t="s">
        <v>46</v>
      </c>
    </row>
    <row r="55" spans="1:10" ht="21" customHeight="1" x14ac:dyDescent="0.3">
      <c r="A55" s="56">
        <f>E50</f>
        <v>20000</v>
      </c>
      <c r="B55" s="57"/>
      <c r="C55" s="57">
        <f>H50</f>
        <v>19332.580000000002</v>
      </c>
      <c r="D55" s="57"/>
      <c r="E55" s="57">
        <f>F50</f>
        <v>19332.580000000002</v>
      </c>
      <c r="F55" s="57"/>
      <c r="G55" s="57">
        <f>G50</f>
        <v>0</v>
      </c>
      <c r="H55" s="57"/>
      <c r="I55" s="20">
        <f>A55-C55</f>
        <v>667.41999999999825</v>
      </c>
    </row>
    <row r="57" spans="1:10" ht="21" customHeight="1" x14ac:dyDescent="0.3">
      <c r="A57" s="12" t="s">
        <v>47</v>
      </c>
      <c r="B57" s="13"/>
      <c r="C57" s="14" t="s">
        <v>48</v>
      </c>
      <c r="D57" s="12"/>
      <c r="E57" s="12" t="s">
        <v>49</v>
      </c>
      <c r="F57" s="12"/>
      <c r="G57" s="12" t="s">
        <v>50</v>
      </c>
      <c r="H57" s="12"/>
      <c r="I57" s="13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B8:B10"/>
    <mergeCell ref="B12:B13"/>
    <mergeCell ref="B15:B17"/>
    <mergeCell ref="B19:B21"/>
    <mergeCell ref="B23:B24"/>
    <mergeCell ref="B26:B28"/>
    <mergeCell ref="B30:B32"/>
    <mergeCell ref="B34:B35"/>
    <mergeCell ref="B37:B39"/>
    <mergeCell ref="A55:B55"/>
    <mergeCell ref="C55:D55"/>
    <mergeCell ref="E55:F55"/>
    <mergeCell ref="G55:H55"/>
    <mergeCell ref="A6:A7"/>
    <mergeCell ref="A8:A10"/>
    <mergeCell ref="A12:A13"/>
    <mergeCell ref="A15:A17"/>
    <mergeCell ref="A19:A21"/>
    <mergeCell ref="A23:A24"/>
    <mergeCell ref="A26:A28"/>
    <mergeCell ref="A30:A32"/>
    <mergeCell ref="A34:A35"/>
    <mergeCell ref="A37:A39"/>
    <mergeCell ref="A41:A48"/>
    <mergeCell ref="B6:B7"/>
    <mergeCell ref="B41:B48"/>
    <mergeCell ref="C8:C10"/>
    <mergeCell ref="C12:C13"/>
    <mergeCell ref="C15:C17"/>
    <mergeCell ref="C19:C21"/>
    <mergeCell ref="C23:C24"/>
    <mergeCell ref="C26:C28"/>
    <mergeCell ref="C30:C32"/>
    <mergeCell ref="C34:C35"/>
    <mergeCell ref="C37:C39"/>
    <mergeCell ref="C41:C48"/>
    <mergeCell ref="D8:D10"/>
    <mergeCell ref="D12:D13"/>
    <mergeCell ref="D15:D17"/>
    <mergeCell ref="D19:D21"/>
    <mergeCell ref="D23:D24"/>
    <mergeCell ref="D26:D28"/>
    <mergeCell ref="D30:D32"/>
    <mergeCell ref="D34:D35"/>
    <mergeCell ref="D37:D39"/>
    <mergeCell ref="D41:D48"/>
    <mergeCell ref="E8:E10"/>
    <mergeCell ref="E12:E13"/>
    <mergeCell ref="E15:E17"/>
    <mergeCell ref="E19:E21"/>
    <mergeCell ref="E23:E24"/>
    <mergeCell ref="E26:E28"/>
    <mergeCell ref="E30:E32"/>
    <mergeCell ref="E34:E35"/>
    <mergeCell ref="E37:E39"/>
    <mergeCell ref="E41:E48"/>
    <mergeCell ref="J37:J40"/>
    <mergeCell ref="J41:J49"/>
    <mergeCell ref="H4:I5"/>
    <mergeCell ref="J19:J22"/>
    <mergeCell ref="J23:J25"/>
    <mergeCell ref="J26:J29"/>
    <mergeCell ref="J30:J33"/>
    <mergeCell ref="J34:J36"/>
    <mergeCell ref="J4:J5"/>
    <mergeCell ref="J6:J7"/>
    <mergeCell ref="J8:J11"/>
    <mergeCell ref="J12:J14"/>
    <mergeCell ref="J15:J18"/>
  </mergeCells>
  <phoneticPr fontId="10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2021-06-23T06:04:25Z</cp:lastPrinted>
  <dcterms:created xsi:type="dcterms:W3CDTF">2014-04-15T08:52:00Z</dcterms:created>
  <dcterms:modified xsi:type="dcterms:W3CDTF">2021-07-27T07:48:39Z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