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<sst xmlns="http://schemas.openxmlformats.org/spreadsheetml/2006/main" count="130" uniqueCount="98">
  <si>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</si>
  <si>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</si>
  <si>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</si>
  <si>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</si>
  <si>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</si>
  <si>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</si>
  <si>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</si>
  <si>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</si>
  <si>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</si>
  <si>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</si>
  <si>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</si>
  <si>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</si>
  <si>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</si>
  <si>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</si>
  <si>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</si>
  <si>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</si>
  <si>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</si>
  <si>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</si>
  <si>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</si>
  <si>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</si>
  <si>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</si>
  <si>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</si>
  <si>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</si>
  <si>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</si>
  <si>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</si>
  <si>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</si>
  <si>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</si>
  <si>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</si>
  <si>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</si>
  <si>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</si>
  <si>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</si>
  <si>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</si>
  <si>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</si>
  <si>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</si>
  <si>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</si>
  <si>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</si>
  <si>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</si>
  <si>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</si>
  <si>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</si>
  <si>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</si>
  <si>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</si>
  <si>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</si>
  <si>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</si>
  <si>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</si>
  <si>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</si>
  <si>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</si>
  <si>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</si>
  <si>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</si>
  <si>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</si>
  <si>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团号：HMOA-190325-SXY617</t>
  </si>
  <si>
    <t>会议日期：2019.7.29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</si>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</sst>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2" borderId="21" applyNumberFormat="0" applyAlignment="0" applyProtection="0">
      <alignment vertical="center"/>
    </xf>
    <xf numFmtId="0" fontId="26" fillId="22" borderId="19" applyNumberFormat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43306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51</v>
      </c>
      <c r="H11" s="80">
        <v>51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46</v>
      </c>
      <c r="H12" s="80">
        <f t="shared" ref="H12:H17" si="0">G12</f>
        <v>46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25</v>
      </c>
      <c r="F13" s="79"/>
      <c r="G13" s="80">
        <v>145</v>
      </c>
      <c r="H13" s="80">
        <f t="shared" si="0"/>
        <v>145</v>
      </c>
      <c r="I13" s="98"/>
      <c r="J13" s="99"/>
      <c r="K13" s="100" t="s">
        <v>26</v>
      </c>
    </row>
    <row r="14" spans="2:11">
      <c r="B14" s="76">
        <v>4</v>
      </c>
      <c r="C14" s="77"/>
      <c r="D14" s="81"/>
      <c r="E14" s="79" t="s">
        <v>25</v>
      </c>
      <c r="F14" s="79"/>
      <c r="G14" s="80">
        <v>120</v>
      </c>
      <c r="H14" s="80">
        <f t="shared" si="0"/>
        <v>120</v>
      </c>
      <c r="I14" s="98"/>
      <c r="J14" s="99"/>
      <c r="K14" s="100" t="s">
        <v>27</v>
      </c>
    </row>
    <row r="15" spans="2:11">
      <c r="B15" s="76">
        <v>5</v>
      </c>
      <c r="C15" s="77"/>
      <c r="D15" s="81"/>
      <c r="E15" s="79" t="s">
        <v>25</v>
      </c>
      <c r="F15" s="79"/>
      <c r="G15" s="80">
        <v>50</v>
      </c>
      <c r="H15" s="80">
        <f t="shared" si="0"/>
        <v>50</v>
      </c>
      <c r="I15" s="98"/>
      <c r="J15" s="99"/>
      <c r="K15" s="100" t="s">
        <v>28</v>
      </c>
    </row>
    <row r="16" spans="2:11">
      <c r="B16" s="76">
        <v>5</v>
      </c>
      <c r="C16" s="77"/>
      <c r="D16" s="81"/>
      <c r="E16" s="79" t="s">
        <v>25</v>
      </c>
      <c r="F16" s="79"/>
      <c r="G16" s="80">
        <v>14.25</v>
      </c>
      <c r="H16" s="80">
        <f t="shared" si="0"/>
        <v>14.25</v>
      </c>
      <c r="I16" s="98"/>
      <c r="J16" s="99"/>
      <c r="K16" s="100" t="s">
        <v>29</v>
      </c>
    </row>
    <row r="17" spans="2:11">
      <c r="B17" s="76">
        <v>6</v>
      </c>
      <c r="C17" s="77"/>
      <c r="D17" s="81"/>
      <c r="E17" s="76" t="s">
        <v>30</v>
      </c>
      <c r="F17" s="77"/>
      <c r="G17" s="80">
        <v>24</v>
      </c>
      <c r="H17" s="80">
        <f t="shared" si="0"/>
        <v>24</v>
      </c>
      <c r="I17" s="98"/>
      <c r="J17" s="99"/>
      <c r="K17" s="100" t="s">
        <v>31</v>
      </c>
    </row>
    <row r="18" spans="2:11">
      <c r="B18" s="76">
        <v>7</v>
      </c>
      <c r="C18" s="77"/>
      <c r="D18" s="81"/>
      <c r="E18" s="76" t="s">
        <v>30</v>
      </c>
      <c r="F18" s="77"/>
      <c r="G18" s="80">
        <v>49.8</v>
      </c>
      <c r="H18" s="80"/>
      <c r="I18" s="98">
        <f>G18</f>
        <v>49.8</v>
      </c>
      <c r="J18" s="99"/>
      <c r="K18" s="100" t="s">
        <v>31</v>
      </c>
    </row>
    <row r="19" spans="2:11">
      <c r="B19" s="76"/>
      <c r="C19" s="77"/>
      <c r="D19" s="81"/>
      <c r="E19" s="76" t="s">
        <v>30</v>
      </c>
      <c r="F19" s="77"/>
      <c r="G19" s="80">
        <v>37.5</v>
      </c>
      <c r="H19" s="80">
        <f ca="1" t="shared" ref="H19:H24" si="1">G19</f>
        <v>37.5</v>
      </c>
      <c r="I19" s="98"/>
      <c r="J19" s="99"/>
      <c r="K19" s="100"/>
    </row>
    <row r="20" spans="2:11">
      <c r="B20" s="76"/>
      <c r="C20" s="77"/>
      <c r="D20" s="81"/>
      <c r="E20" s="76" t="s">
        <v>30</v>
      </c>
      <c r="F20" s="77"/>
      <c r="G20" s="80">
        <v>43</v>
      </c>
      <c r="H20" s="80">
        <f ca="1" t="shared" si="1"/>
        <v>43</v>
      </c>
      <c r="I20" s="98"/>
      <c r="J20" s="99"/>
      <c r="K20" s="100" t="s">
        <v>31</v>
      </c>
    </row>
    <row r="21" spans="2:11">
      <c r="B21" s="76"/>
      <c r="C21" s="77"/>
      <c r="D21" s="81"/>
      <c r="E21" s="76" t="s">
        <v>30</v>
      </c>
      <c r="F21" s="77"/>
      <c r="G21" s="80">
        <v>30</v>
      </c>
      <c r="H21" s="80">
        <f ca="1" t="shared" si="1"/>
        <v>30</v>
      </c>
      <c r="I21" s="98"/>
      <c r="J21" s="99"/>
      <c r="K21" s="100" t="s">
        <v>31</v>
      </c>
    </row>
    <row r="22" spans="2:11">
      <c r="B22" s="76">
        <v>8</v>
      </c>
      <c r="C22" s="77"/>
      <c r="D22" s="82" t="s">
        <v>32</v>
      </c>
      <c r="E22" s="79" t="s">
        <v>33</v>
      </c>
      <c r="F22" s="79"/>
      <c r="G22" s="80">
        <v>0</v>
      </c>
      <c r="H22" s="80">
        <f ca="1" t="shared" si="1"/>
        <v>0</v>
      </c>
      <c r="I22" s="98">
        <v>0</v>
      </c>
      <c r="J22" s="99"/>
      <c r="K22" s="100"/>
    </row>
    <row r="23" ht="20.1" customHeight="1" spans="2:11">
      <c r="B23" s="76">
        <v>9</v>
      </c>
      <c r="C23" s="77"/>
      <c r="D23" s="81"/>
      <c r="E23" s="79"/>
      <c r="F23" s="79"/>
      <c r="G23" s="80">
        <f ca="1" t="shared" ref="G23:G24" si="2">H23+I23</f>
        <v>0</v>
      </c>
      <c r="H23" s="80">
        <f ca="1" t="shared" si="1"/>
        <v>0</v>
      </c>
      <c r="I23" s="98">
        <v>0</v>
      </c>
      <c r="J23" s="99"/>
      <c r="K23" s="101"/>
    </row>
    <row r="24" ht="20.1" customHeight="1" spans="2:11">
      <c r="B24" s="76">
        <v>10</v>
      </c>
      <c r="C24" s="77"/>
      <c r="D24" s="83"/>
      <c r="E24" s="79"/>
      <c r="F24" s="79"/>
      <c r="G24" s="80">
        <f ca="1" t="shared" si="2"/>
        <v>0</v>
      </c>
      <c r="H24" s="80">
        <f ca="1" t="shared" si="1"/>
        <v>0</v>
      </c>
      <c r="I24" s="98">
        <v>0</v>
      </c>
      <c r="J24" s="99"/>
      <c r="K24" s="101"/>
    </row>
    <row r="25" ht="20.1" customHeight="1" spans="2:11">
      <c r="B25" s="73" t="s">
        <v>34</v>
      </c>
      <c r="C25" s="84"/>
      <c r="D25" s="84"/>
      <c r="E25" s="84"/>
      <c r="F25" s="74"/>
      <c r="G25" s="85">
        <f>SUM(G11:G21)</f>
        <v>610.55</v>
      </c>
      <c r="H25" s="85">
        <f ca="1">SUM(H11:H22)</f>
        <v>560.75</v>
      </c>
      <c r="I25" s="102">
        <f>SUM(I12:J24)</f>
        <v>49.8</v>
      </c>
      <c r="J25" s="103"/>
      <c r="K25" s="104"/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105"/>
      <c r="K26" s="70"/>
    </row>
    <row r="27" ht="20.1" customHeight="1" spans="2:11">
      <c r="B27" s="75" t="s">
        <v>18</v>
      </c>
      <c r="C27" s="75"/>
      <c r="D27" s="75"/>
      <c r="E27" s="75"/>
      <c r="F27" s="75"/>
      <c r="G27" s="75" t="s">
        <v>35</v>
      </c>
      <c r="H27" s="75"/>
      <c r="I27" s="75"/>
      <c r="J27" s="75"/>
      <c r="K27" s="75" t="s">
        <v>36</v>
      </c>
    </row>
    <row r="28" ht="20.1" customHeight="1" spans="2:11">
      <c r="B28" s="86">
        <f ca="1">H25</f>
        <v>560.75</v>
      </c>
      <c r="C28" s="86"/>
      <c r="D28" s="86"/>
      <c r="E28" s="86"/>
      <c r="F28" s="86"/>
      <c r="G28" s="86">
        <f>I25</f>
        <v>49.8</v>
      </c>
      <c r="H28" s="86"/>
      <c r="I28" s="86"/>
      <c r="J28" s="86"/>
      <c r="K28" s="106">
        <f ca="1">SUM(B28:J28)</f>
        <v>610.55</v>
      </c>
    </row>
    <row r="29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ht="20.1" customHeight="1" spans="2:11">
      <c r="B30" s="70" t="s">
        <v>37</v>
      </c>
      <c r="C30" s="70"/>
      <c r="D30" s="70"/>
      <c r="E30" s="70"/>
      <c r="F30" s="70" t="s">
        <v>38</v>
      </c>
      <c r="G30" s="70" t="s">
        <v>39</v>
      </c>
      <c r="H30" s="70"/>
      <c r="I30" s="70"/>
      <c r="J30" s="70" t="s">
        <v>40</v>
      </c>
      <c r="K30" s="70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8"/>
      <c r="C35" s="59"/>
      <c r="D35" s="60" t="s">
        <v>1</v>
      </c>
      <c r="E35" s="60"/>
      <c r="F35" s="61" t="str">
        <f>F5</f>
        <v>姚艺婷</v>
      </c>
      <c r="G35" s="61"/>
      <c r="H35" s="60" t="s">
        <v>3</v>
      </c>
      <c r="I35" s="59"/>
      <c r="J35" s="61" t="str">
        <f>J5</f>
        <v>助理</v>
      </c>
      <c r="K35" s="90"/>
    </row>
    <row r="36" ht="20.1" customHeight="1" spans="2:11">
      <c r="B36" s="62"/>
      <c r="C36" s="63"/>
      <c r="D36" s="64" t="s">
        <v>5</v>
      </c>
      <c r="E36" s="64"/>
      <c r="F36" s="65" t="s">
        <v>42</v>
      </c>
      <c r="G36" s="65"/>
      <c r="H36" s="64" t="s">
        <v>7</v>
      </c>
      <c r="I36" s="63"/>
      <c r="J36" s="65" t="str">
        <f>J6</f>
        <v>上海事业部</v>
      </c>
      <c r="K36" s="91"/>
    </row>
    <row r="37" ht="20.1" customHeight="1" spans="2:11">
      <c r="B37" s="62"/>
      <c r="C37" s="63"/>
      <c r="D37" s="64" t="s">
        <v>9</v>
      </c>
      <c r="E37" s="64"/>
      <c r="F37" s="65" t="str">
        <f>F7</f>
        <v>7.21-7.24</v>
      </c>
      <c r="G37" s="65"/>
      <c r="H37" s="64" t="s">
        <v>11</v>
      </c>
      <c r="I37" s="92"/>
      <c r="J37" s="93">
        <f>J7</f>
        <v>43306</v>
      </c>
      <c r="K37" s="91"/>
    </row>
    <row r="38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4"/>
      <c r="J38" s="69" t="str">
        <f>J8</f>
        <v>HMOA-190716-SXY617</v>
      </c>
      <c r="K38" s="96"/>
    </row>
    <row r="39" ht="20.1" customHeight="1"/>
    <row r="40" ht="20.1" customHeight="1" spans="2:11">
      <c r="B40" s="79"/>
      <c r="C40" s="79"/>
      <c r="D40" s="87" t="s">
        <v>43</v>
      </c>
      <c r="E40" s="79" t="s">
        <v>44</v>
      </c>
      <c r="F40" s="79"/>
      <c r="G40" s="80" t="s">
        <v>45</v>
      </c>
      <c r="H40" s="80" t="s">
        <v>46</v>
      </c>
      <c r="I40" s="80" t="s">
        <v>34</v>
      </c>
      <c r="J40" s="80"/>
      <c r="K40" s="107" t="s">
        <v>20</v>
      </c>
    </row>
    <row r="41" spans="2:11">
      <c r="B41" s="79">
        <v>1</v>
      </c>
      <c r="C41" s="79"/>
      <c r="D41" s="87" t="s">
        <v>6</v>
      </c>
      <c r="E41" s="79" t="s">
        <v>47</v>
      </c>
      <c r="F41" s="79"/>
      <c r="G41" s="80">
        <v>100</v>
      </c>
      <c r="H41" s="80">
        <v>3</v>
      </c>
      <c r="I41" s="98">
        <f>G41*H41</f>
        <v>300</v>
      </c>
      <c r="J41" s="99"/>
      <c r="K41" s="107" t="str">
        <f>E41</f>
        <v>7.22-7.24</v>
      </c>
    </row>
    <row r="42" ht="20.1" customHeight="1" spans="2:11">
      <c r="B42" s="79">
        <v>2</v>
      </c>
      <c r="C42" s="79"/>
      <c r="D42" s="87" t="s">
        <v>6</v>
      </c>
      <c r="E42" s="79">
        <v>7.21</v>
      </c>
      <c r="F42" s="79"/>
      <c r="G42" s="80">
        <v>200</v>
      </c>
      <c r="H42" s="80">
        <v>1</v>
      </c>
      <c r="I42" s="98">
        <f>G42*H42</f>
        <v>200</v>
      </c>
      <c r="J42" s="99"/>
      <c r="K42" s="107">
        <f>E42</f>
        <v>7.21</v>
      </c>
    </row>
    <row r="43" ht="20.1" customHeight="1" spans="2:11">
      <c r="B43" s="79">
        <v>3</v>
      </c>
      <c r="C43" s="79"/>
      <c r="D43" s="88"/>
      <c r="E43" s="79"/>
      <c r="F43" s="79"/>
      <c r="G43" s="80"/>
      <c r="H43" s="80"/>
      <c r="I43" s="98"/>
      <c r="J43" s="99"/>
      <c r="K43" s="100"/>
    </row>
    <row r="44" ht="20.1" customHeight="1" spans="2:11">
      <c r="B44" s="73" t="s">
        <v>34</v>
      </c>
      <c r="C44" s="84"/>
      <c r="D44" s="84"/>
      <c r="E44" s="84"/>
      <c r="F44" s="74"/>
      <c r="G44" s="85"/>
      <c r="H44" s="85"/>
      <c r="I44" s="102">
        <f>SUM(I41:J43)</f>
        <v>500</v>
      </c>
      <c r="J44" s="103"/>
      <c r="K44" s="104"/>
    </row>
    <row r="45" ht="20.1" customHeight="1" spans="2:11">
      <c r="B45" s="70" t="s">
        <v>37</v>
      </c>
      <c r="C45" s="70"/>
      <c r="D45" s="70"/>
      <c r="E45" s="70"/>
      <c r="F45" s="70" t="s">
        <v>38</v>
      </c>
      <c r="G45" s="70" t="s">
        <v>39</v>
      </c>
      <c r="H45" s="70"/>
      <c r="I45" s="70"/>
      <c r="J45" s="70" t="s">
        <v>40</v>
      </c>
      <c r="K45" s="70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H4" sqref="H4:I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2397</v>
      </c>
      <c r="G17" s="15">
        <v>0</v>
      </c>
      <c r="H17" s="15">
        <f t="shared" ref="H17:H23" si="2">F17+G17</f>
        <v>2397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si="2"/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customFormat="1" customHeight="1" spans="1:10">
      <c r="A23" s="24"/>
      <c r="B23" s="25"/>
      <c r="C23" s="26"/>
      <c r="D23" s="24"/>
      <c r="E23" s="26"/>
      <c r="F23" s="15">
        <v>0</v>
      </c>
      <c r="G23" s="15">
        <v>0</v>
      </c>
      <c r="H23" s="15">
        <f t="shared" si="2"/>
        <v>0</v>
      </c>
      <c r="I23" s="39"/>
      <c r="J23" s="45"/>
    </row>
    <row r="24" s="1" customFormat="1" customHeight="1" spans="1:10">
      <c r="A24" s="17"/>
      <c r="B24" s="18" t="s">
        <v>71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2397</v>
      </c>
      <c r="G24" s="19">
        <f>SUM(G17:G20)</f>
        <v>0</v>
      </c>
      <c r="H24" s="19">
        <f>SUM(H17:H23)</f>
        <v>2397</v>
      </c>
      <c r="I24" s="42"/>
      <c r="J24" s="46"/>
    </row>
    <row r="25" customHeight="1" spans="1:10">
      <c r="A25" s="13">
        <v>4</v>
      </c>
      <c r="B25" s="14" t="s">
        <v>72</v>
      </c>
      <c r="C25" s="15">
        <v>0</v>
      </c>
      <c r="D25" s="13">
        <v>0</v>
      </c>
      <c r="E25" s="16">
        <f t="shared" ref="E24:E44" si="4">C25*D25</f>
        <v>0</v>
      </c>
      <c r="F25" s="15">
        <v>0</v>
      </c>
      <c r="G25" s="15">
        <v>0</v>
      </c>
      <c r="H25" s="15">
        <f t="shared" ref="H24:H46" si="5">F25+G25</f>
        <v>0</v>
      </c>
      <c r="I25" s="39"/>
      <c r="J25" s="44" t="s">
        <v>73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5"/>
        <v>0</v>
      </c>
      <c r="I26" s="39"/>
      <c r="J26" s="45"/>
    </row>
    <row r="27" s="1" customFormat="1" customHeight="1" spans="1:10">
      <c r="A27" s="17"/>
      <c r="B27" s="18" t="s">
        <v>74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6">SUM(G25:G26)</f>
        <v>0</v>
      </c>
      <c r="H27" s="19">
        <f t="shared" si="6"/>
        <v>0</v>
      </c>
      <c r="I27" s="42"/>
      <c r="J27" s="46"/>
    </row>
    <row r="28" customHeight="1" spans="1:10">
      <c r="A28" s="21">
        <v>5</v>
      </c>
      <c r="B28" s="22" t="s">
        <v>75</v>
      </c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si="5"/>
        <v>0</v>
      </c>
      <c r="I28" s="39"/>
      <c r="J28" s="47" t="s">
        <v>76</v>
      </c>
    </row>
    <row r="29" customHeight="1" spans="1:10">
      <c r="A29" s="24"/>
      <c r="B29" s="25"/>
      <c r="C29" s="15">
        <v>0</v>
      </c>
      <c r="D29" s="13">
        <v>0</v>
      </c>
      <c r="E29" s="16">
        <v>0</v>
      </c>
      <c r="F29" s="15">
        <v>0</v>
      </c>
      <c r="G29" s="15">
        <v>0</v>
      </c>
      <c r="H29" s="15">
        <f t="shared" ref="H29" si="7">F29+G29</f>
        <v>0</v>
      </c>
      <c r="I29" s="39"/>
      <c r="J29" s="48"/>
    </row>
    <row r="30" s="1" customFormat="1" customHeight="1" spans="1:10">
      <c r="A30" s="17"/>
      <c r="B30" s="18" t="s">
        <v>77</v>
      </c>
      <c r="C30" s="19">
        <f>SUM(C28)</f>
        <v>0</v>
      </c>
      <c r="D30" s="20">
        <f t="shared" ref="D30" si="8">SUM(D28)</f>
        <v>0</v>
      </c>
      <c r="E30" s="20">
        <f>E28</f>
        <v>0</v>
      </c>
      <c r="F30" s="19">
        <f>SUM(F28:F29)</f>
        <v>0</v>
      </c>
      <c r="G30" s="19">
        <v>0</v>
      </c>
      <c r="H30" s="19">
        <v>0</v>
      </c>
      <c r="I30" s="42"/>
      <c r="J30" s="49"/>
    </row>
    <row r="31" customHeight="1" spans="1:10">
      <c r="A31" s="13">
        <v>6</v>
      </c>
      <c r="B31" s="14" t="s">
        <v>78</v>
      </c>
      <c r="C31" s="15">
        <v>0</v>
      </c>
      <c r="D31" s="13">
        <v>0</v>
      </c>
      <c r="E31" s="16">
        <f t="shared" si="4"/>
        <v>0</v>
      </c>
      <c r="F31" s="15">
        <v>0</v>
      </c>
      <c r="G31" s="15">
        <v>0</v>
      </c>
      <c r="H31" s="15">
        <f t="shared" si="5"/>
        <v>0</v>
      </c>
      <c r="I31" s="39"/>
      <c r="J31" s="40" t="s">
        <v>79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39"/>
      <c r="J34" s="45"/>
    </row>
    <row r="35" s="1" customFormat="1" customHeight="1" spans="1:10">
      <c r="A35" s="17"/>
      <c r="B35" s="18" t="s">
        <v>80</v>
      </c>
      <c r="C35" s="19">
        <f>SUM(C31)</f>
        <v>0</v>
      </c>
      <c r="D35" s="20">
        <f t="shared" ref="D35:E35" si="9">SUM(D31)</f>
        <v>0</v>
      </c>
      <c r="E35" s="20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2"/>
      <c r="J35" s="46"/>
    </row>
    <row r="36" customHeight="1" spans="1:10">
      <c r="A36" s="13">
        <v>7</v>
      </c>
      <c r="B36" s="14" t="s">
        <v>81</v>
      </c>
      <c r="C36" s="15">
        <v>0</v>
      </c>
      <c r="D36" s="13">
        <v>0</v>
      </c>
      <c r="E36" s="16">
        <f t="shared" si="4"/>
        <v>0</v>
      </c>
      <c r="F36" s="15">
        <v>0</v>
      </c>
      <c r="G36" s="15">
        <v>0</v>
      </c>
      <c r="H36" s="15">
        <f t="shared" si="5"/>
        <v>0</v>
      </c>
      <c r="I36" s="39"/>
      <c r="J36" s="5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9"/>
      <c r="J39" s="51"/>
    </row>
    <row r="40" s="1" customFormat="1" customHeight="1" spans="1:10">
      <c r="A40" s="17"/>
      <c r="B40" s="18" t="s">
        <v>82</v>
      </c>
      <c r="C40" s="19">
        <f>SUM(C36)</f>
        <v>0</v>
      </c>
      <c r="D40" s="20">
        <f t="shared" ref="D40:E40" si="11">SUM(D36)</f>
        <v>0</v>
      </c>
      <c r="E40" s="20">
        <f t="shared" si="11"/>
        <v>0</v>
      </c>
      <c r="F40" s="19">
        <f>SUM(F36:F39)</f>
        <v>0</v>
      </c>
      <c r="G40" s="19">
        <f t="shared" ref="G40:H40" si="12">SUM(G36:G39)</f>
        <v>0</v>
      </c>
      <c r="H40" s="19">
        <f t="shared" si="12"/>
        <v>0</v>
      </c>
      <c r="I40" s="42"/>
      <c r="J40" s="52"/>
    </row>
    <row r="41" customHeight="1" spans="1:10">
      <c r="A41" s="13">
        <v>8</v>
      </c>
      <c r="B41" s="14" t="s">
        <v>83</v>
      </c>
      <c r="C41" s="15">
        <v>0</v>
      </c>
      <c r="D41" s="13">
        <v>0</v>
      </c>
      <c r="E41" s="16">
        <f t="shared" si="4"/>
        <v>0</v>
      </c>
      <c r="F41" s="15">
        <v>0</v>
      </c>
      <c r="G41" s="15">
        <v>0</v>
      </c>
      <c r="H41" s="15">
        <f t="shared" si="5"/>
        <v>0</v>
      </c>
      <c r="I41" s="39"/>
      <c r="J41" s="44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39"/>
      <c r="J42" s="45"/>
    </row>
    <row r="43" s="1" customFormat="1" customHeight="1" spans="1:10">
      <c r="A43" s="17"/>
      <c r="B43" s="18" t="s">
        <v>85</v>
      </c>
      <c r="C43" s="19">
        <f>SUM(C41)</f>
        <v>0</v>
      </c>
      <c r="D43" s="20">
        <f t="shared" ref="D43:E43" si="13">SUM(D41)</f>
        <v>0</v>
      </c>
      <c r="E43" s="20">
        <f t="shared" si="13"/>
        <v>0</v>
      </c>
      <c r="F43" s="19">
        <f>SUM(F41:F42)</f>
        <v>0</v>
      </c>
      <c r="G43" s="19">
        <f t="shared" ref="G43:H43" si="14">SUM(G41:G42)</f>
        <v>0</v>
      </c>
      <c r="H43" s="19">
        <f t="shared" si="14"/>
        <v>0</v>
      </c>
      <c r="I43" s="42"/>
      <c r="J43" s="46"/>
    </row>
    <row r="44" customHeight="1" spans="1:10">
      <c r="A44" s="13">
        <v>9</v>
      </c>
      <c r="B44" s="14" t="s">
        <v>86</v>
      </c>
      <c r="C44" s="15">
        <v>0</v>
      </c>
      <c r="D44" s="13">
        <v>0</v>
      </c>
      <c r="E44" s="16">
        <f t="shared" si="4"/>
        <v>0</v>
      </c>
      <c r="F44" s="15">
        <v>0</v>
      </c>
      <c r="G44" s="15">
        <v>0</v>
      </c>
      <c r="H44" s="15">
        <f t="shared" si="5"/>
        <v>0</v>
      </c>
      <c r="I44" s="39"/>
      <c r="J44" s="40" t="s">
        <v>87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41"/>
    </row>
    <row r="47" s="1" customFormat="1" customHeight="1" spans="1:10">
      <c r="A47" s="17"/>
      <c r="B47" s="18" t="s">
        <v>88</v>
      </c>
      <c r="C47" s="19">
        <f>SUM(C44)</f>
        <v>0</v>
      </c>
      <c r="D47" s="20">
        <f t="shared" ref="D47:E47" si="15">SUM(D44)</f>
        <v>0</v>
      </c>
      <c r="E47" s="20">
        <f t="shared" si="15"/>
        <v>0</v>
      </c>
      <c r="F47" s="19">
        <f>SUM(F44:F46)</f>
        <v>0</v>
      </c>
      <c r="G47" s="19">
        <f t="shared" ref="G47:H47" si="16">SUM(G44:G46)</f>
        <v>0</v>
      </c>
      <c r="H47" s="19">
        <f t="shared" si="16"/>
        <v>0</v>
      </c>
      <c r="I47" s="42"/>
      <c r="J47" s="43"/>
    </row>
    <row r="48" customHeight="1" spans="1:10">
      <c r="A48" s="24">
        <v>10</v>
      </c>
      <c r="B48" s="14" t="s">
        <v>89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6">
        <v>0</v>
      </c>
      <c r="I48" s="39"/>
      <c r="J48" s="51"/>
    </row>
    <row r="49" s="1" customFormat="1" customHeight="1" spans="1:10">
      <c r="A49" s="17"/>
      <c r="B49" s="18" t="s">
        <v>90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2"/>
      <c r="J49" s="52"/>
    </row>
    <row r="50" customHeight="1" spans="1:10">
      <c r="A50" s="17"/>
      <c r="B50" s="18" t="s">
        <v>34</v>
      </c>
      <c r="C50" s="19">
        <f>SUM(C49,C47,C43,C40,C35,C30,C27,C24,C16,C13)</f>
        <v>0</v>
      </c>
      <c r="D50" s="20">
        <f>SUM(D49,D47,D43,D40,D35,D30,D27,D24,D16,D13)</f>
        <v>0</v>
      </c>
      <c r="E50" s="20">
        <f>SUM(E49,E47,E43,E40,E35,E30,E27,E24,E16,E13)</f>
        <v>0</v>
      </c>
      <c r="F50" s="19">
        <f>SUM(F49,F47,F43,F40,F35,F30,F27,F24,F16,F13)</f>
        <v>2397</v>
      </c>
      <c r="G50" s="19">
        <f>SUM(G49,G47,G43,G40,G35,G30,G27,G24,G16,G13)</f>
        <v>0</v>
      </c>
      <c r="H50" s="19">
        <f>H13+H24+H16+H27+H30+H35+H40+H43+H47+H49</f>
        <v>2397</v>
      </c>
      <c r="I50" s="42"/>
      <c r="J50" s="53"/>
    </row>
    <row r="54" customHeight="1" spans="1:9">
      <c r="A54" s="30" t="s">
        <v>91</v>
      </c>
      <c r="B54" s="31"/>
      <c r="C54" s="32" t="s">
        <v>92</v>
      </c>
      <c r="D54" s="32"/>
      <c r="E54" s="32" t="s">
        <v>93</v>
      </c>
      <c r="F54" s="32"/>
      <c r="G54" s="32" t="s">
        <v>94</v>
      </c>
      <c r="H54" s="32"/>
      <c r="I54" s="54" t="s">
        <v>95</v>
      </c>
    </row>
    <row r="55" customHeight="1" spans="1:9">
      <c r="A55" s="33">
        <f>E50</f>
        <v>0</v>
      </c>
      <c r="B55" s="34"/>
      <c r="C55" s="34">
        <f>H50</f>
        <v>2397</v>
      </c>
      <c r="D55" s="34"/>
      <c r="E55" s="34">
        <f>F50</f>
        <v>2397</v>
      </c>
      <c r="F55" s="34"/>
      <c r="G55" s="34">
        <f>G50</f>
        <v>0</v>
      </c>
      <c r="H55" s="34"/>
      <c r="I55" s="55">
        <f>A55-C55</f>
        <v>-2397</v>
      </c>
    </row>
    <row r="57" customHeight="1" spans="1:9">
      <c r="A57" s="35" t="s">
        <v>96</v>
      </c>
      <c r="B57" s="36"/>
      <c r="C57" s="37" t="s">
        <v>38</v>
      </c>
      <c r="D57" s="35"/>
      <c r="E57" s="35" t="s">
        <v>97</v>
      </c>
      <c r="F57" s="35"/>
      <c r="G57" s="35" t="s">
        <v>40</v>
      </c>
      <c r="H57" s="35"/>
      <c r="I57" s="36"/>
    </row>
  </sheetData>
  <mergeCells count="68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C8:C12"/>
    <mergeCell ref="C14:C15"/>
    <mergeCell ref="C17:C23"/>
    <mergeCell ref="C25:C26"/>
    <mergeCell ref="C31:C34"/>
    <mergeCell ref="C36:C39"/>
    <mergeCell ref="C41:C42"/>
    <mergeCell ref="C44:C46"/>
    <mergeCell ref="D8:D12"/>
    <mergeCell ref="D14:D15"/>
    <mergeCell ref="D17:D23"/>
    <mergeCell ref="D25:D26"/>
    <mergeCell ref="D31:D34"/>
    <mergeCell ref="D36:D39"/>
    <mergeCell ref="D41:D42"/>
    <mergeCell ref="D44:D46"/>
    <mergeCell ref="E8:E12"/>
    <mergeCell ref="E14:E15"/>
    <mergeCell ref="E17:E23"/>
    <mergeCell ref="E25:E26"/>
    <mergeCell ref="E31:E34"/>
    <mergeCell ref="E36:E39"/>
    <mergeCell ref="E41:E42"/>
    <mergeCell ref="E44:E46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2019-07-31T06:38:41Z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