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D056D12-AB0C-4400-AE0F-7F6C9AFFF5C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" i="3" l="1"/>
  <c r="H25" i="3"/>
  <c r="H20" i="2" l="1"/>
  <c r="H28" i="3"/>
  <c r="H29" i="3"/>
  <c r="H30" i="3"/>
  <c r="H31" i="3"/>
  <c r="H32" i="3"/>
  <c r="H33" i="3"/>
  <c r="H27" i="3"/>
  <c r="H23" i="3"/>
  <c r="H24" i="3"/>
  <c r="J33" i="2"/>
  <c r="H39" i="2"/>
  <c r="I38" i="2"/>
  <c r="I37" i="2"/>
  <c r="I36" i="2"/>
  <c r="J31" i="2"/>
  <c r="F31" i="2"/>
  <c r="J30" i="2"/>
  <c r="F30" i="2"/>
  <c r="I20" i="2"/>
  <c r="G23" i="2"/>
  <c r="B23" i="2"/>
  <c r="G20" i="2"/>
  <c r="G56" i="3"/>
  <c r="F56" i="3"/>
  <c r="D56" i="3"/>
  <c r="C56" i="3"/>
  <c r="H55" i="3"/>
  <c r="H54" i="3"/>
  <c r="H53" i="3"/>
  <c r="H52" i="3"/>
  <c r="E52" i="3"/>
  <c r="E56" i="3" s="1"/>
  <c r="G51" i="3"/>
  <c r="F51" i="3"/>
  <c r="D51" i="3"/>
  <c r="C51" i="3"/>
  <c r="H50" i="3"/>
  <c r="H49" i="3"/>
  <c r="H48" i="3"/>
  <c r="E48" i="3"/>
  <c r="E51" i="3" s="1"/>
  <c r="G47" i="3"/>
  <c r="F47" i="3"/>
  <c r="D47" i="3"/>
  <c r="C47" i="3"/>
  <c r="H46" i="3"/>
  <c r="H45" i="3"/>
  <c r="H47" i="3" s="1"/>
  <c r="E45" i="3"/>
  <c r="E47" i="3" s="1"/>
  <c r="G44" i="3"/>
  <c r="F44" i="3"/>
  <c r="D44" i="3"/>
  <c r="C44" i="3"/>
  <c r="H43" i="3"/>
  <c r="H42" i="3"/>
  <c r="H41" i="3"/>
  <c r="H40" i="3"/>
  <c r="E40" i="3"/>
  <c r="E44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E27" i="3"/>
  <c r="E34" i="3" s="1"/>
  <c r="G26" i="3"/>
  <c r="F26" i="3"/>
  <c r="D26" i="3"/>
  <c r="C26" i="3"/>
  <c r="H22" i="3"/>
  <c r="E22" i="3"/>
  <c r="E26" i="3" s="1"/>
  <c r="G21" i="3"/>
  <c r="F21" i="3"/>
  <c r="D21" i="3"/>
  <c r="C21" i="3"/>
  <c r="H20" i="3"/>
  <c r="H19" i="3"/>
  <c r="H21" i="3" s="1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/>
  <c r="I39" i="2"/>
  <c r="K23" i="2"/>
  <c r="C57" i="3" l="1"/>
  <c r="H39" i="3"/>
  <c r="D57" i="3"/>
  <c r="F57" i="3"/>
  <c r="E62" i="3" s="1"/>
  <c r="G57" i="3"/>
  <c r="G62" i="3" s="1"/>
  <c r="H51" i="3"/>
  <c r="H34" i="3"/>
  <c r="H13" i="3"/>
  <c r="E57" i="3"/>
  <c r="A62" i="3" s="1"/>
  <c r="H16" i="3"/>
  <c r="H44" i="3"/>
  <c r="H26" i="3"/>
  <c r="H57" i="3" l="1"/>
  <c r="C62" i="3" s="1"/>
  <c r="I62" i="3" s="1"/>
</calcChain>
</file>

<file path=xl/sharedStrings.xml><?xml version="1.0" encoding="utf-8"?>
<sst xmlns="http://schemas.openxmlformats.org/spreadsheetml/2006/main" count="132" uniqueCount="108">
  <si>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</si>
  <si>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</si>
  <si>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</si>
  <si>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</si>
  <si>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</si>
  <si>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</si>
  <si>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</si>
  <si>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</si>
  <si>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</si>
  <si>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</si>
  <si>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</si>
  <si>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</si>
  <si>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</si>
  <si>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</si>
  <si>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</si>
  <si>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</si>
  <si>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</si>
  <si>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</si>
  <si>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</si>
  <si>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</si>
  <si>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</si>
  <si>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</si>
  <si>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</si>
  <si>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</si>
  <si>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</si>
  <si>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</si>
  <si>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</si>
  <si>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</si>
  <si>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</si>
  <si>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</si>
  <si>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</si>
  <si>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</si>
  <si>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</si>
  <si>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</si>
  <si>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</si>
  <si>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</si>
  <si>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</si>
  <si>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</si>
  <si>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</si>
  <si>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</si>
  <si>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</si>
  <si>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</si>
  <si>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</si>
  <si>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</si>
  <si>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</si>
  <si>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</si>
  <si>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</si>
  <si>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</si>
  <si>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</si>
  <si>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</si>
  <si>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</si>
  <si>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</si>
  <si>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</si>
  <si>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</si>
  <si>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</si>
  <si>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</si>
  <si>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</si>
  <si>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</si>
  <si>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</si>
  <si>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</si>
  <si>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</si>
  <si>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</si>
  <si>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</si>
  <si>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</si>
  <si>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</si>
  <si>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</si>
  <si>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</si>
  <si>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</si>
  <si>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</si>
  <si>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</si>
  <si>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</si>
  <si>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</si>
  <si>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</si>
  <si>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</si>
  <si>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</si>
  <si>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</si>
  <si>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</si>
  <si>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</si>
  <si>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</si>
  <si>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</si>
  <si>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</si>
  <si>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</si>
  <si>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</si>
  <si>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</si>
  <si>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</si>
  <si>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团号：HMZA-200116-QSK690</t>
    <phoneticPr fontId="12" type="noConversion"/>
  </si>
  <si>
    <t>幸运饼干</t>
    <phoneticPr fontId="12" type="noConversion"/>
  </si>
  <si>
    <t>地毯胶</t>
    <phoneticPr fontId="12" type="noConversion"/>
  </si>
  <si>
    <t>礼宾柱</t>
    <phoneticPr fontId="12" type="noConversion"/>
  </si>
  <si>
    <t>吉他背带1</t>
    <phoneticPr fontId="12" type="noConversion"/>
  </si>
  <si>
    <t>霓虹灯字</t>
    <phoneticPr fontId="12" type="noConversion"/>
  </si>
  <si>
    <t>封口夹</t>
    <phoneticPr fontId="12" type="noConversion"/>
  </si>
  <si>
    <t>吉他背带2-淘宝电子</t>
    <phoneticPr fontId="12" type="noConversion"/>
  </si>
  <si>
    <t>闪送</t>
    <phoneticPr fontId="12" type="noConversion"/>
  </si>
  <si>
    <t>HMZA-200116-QSK690</t>
    <phoneticPr fontId="12" type="noConversion"/>
  </si>
  <si>
    <t>会议日期：1.15-16</t>
    <phoneticPr fontId="12" type="noConversion"/>
  </si>
  <si>
    <t>1.15-16</t>
    <phoneticPr fontId="12" type="noConversion"/>
  </si>
  <si>
    <t>北京</t>
    <phoneticPr fontId="12" type="noConversion"/>
  </si>
  <si>
    <t>1/15-16</t>
    <phoneticPr fontId="12" type="noConversion"/>
  </si>
  <si>
    <t>客户用餐</t>
    <phoneticPr fontId="12" type="noConversion"/>
  </si>
  <si>
    <t>保鲜袋</t>
    <phoneticPr fontId="12" type="noConversion"/>
  </si>
  <si>
    <t>软饮等</t>
    <phoneticPr fontId="12" type="noConversion"/>
  </si>
  <si>
    <t>详见行程单</t>
    <phoneticPr fontId="12" type="noConversion"/>
  </si>
  <si>
    <t>360-活动酒店</t>
    <phoneticPr fontId="12" type="noConversion"/>
  </si>
  <si>
    <t>星巴克</t>
    <phoneticPr fontId="12" type="noConversion"/>
  </si>
  <si>
    <t>工作人员餐费，含兼职礼仪</t>
    <phoneticPr fontId="12" type="noConversion"/>
  </si>
  <si>
    <t>兼职劳务费</t>
    <phoneticPr fontId="12" type="noConversion"/>
  </si>
  <si>
    <t>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</si>
</sst>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13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workbookViewId="0">
      <selection activeCell="H57" sqref="H57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2.19921875" style="32" bestFit="1" customWidth="1"/>
    <col min="5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44"/>
      <c r="J2" s="44"/>
      <c r="K2" s="44"/>
      <c r="L2" s="44"/>
    </row>
    <row r="4" spans="1:12" ht="21" customHeight="1" x14ac:dyDescent="0.3">
      <c r="H4" s="90" t="s">
        <v>85</v>
      </c>
      <c r="I4" s="90"/>
      <c r="J4" s="90" t="s">
        <v>95</v>
      </c>
    </row>
    <row r="5" spans="1:12" ht="21" customHeight="1" x14ac:dyDescent="0.3">
      <c r="H5" s="91"/>
      <c r="I5" s="91"/>
      <c r="J5" s="91"/>
    </row>
    <row r="6" spans="1:12" ht="21" customHeight="1" x14ac:dyDescent="0.3">
      <c r="A6" s="73" t="s">
        <v>1</v>
      </c>
      <c r="B6" s="78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78" t="s">
        <v>5</v>
      </c>
    </row>
    <row r="7" spans="1:12" ht="21" customHeight="1" x14ac:dyDescent="0.3">
      <c r="A7" s="73"/>
      <c r="B7" s="7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8"/>
    </row>
    <row r="8" spans="1:12" ht="21" customHeight="1" x14ac:dyDescent="0.3">
      <c r="A8" s="74">
        <v>1</v>
      </c>
      <c r="B8" s="67" t="s">
        <v>13</v>
      </c>
      <c r="C8" s="79">
        <v>0</v>
      </c>
      <c r="D8" s="83"/>
      <c r="E8" s="79">
        <f>C8*D8</f>
        <v>0</v>
      </c>
      <c r="F8" s="37">
        <v>0</v>
      </c>
      <c r="G8" s="37">
        <v>0</v>
      </c>
      <c r="H8" s="37">
        <f t="shared" ref="H8:H50" si="0">F8+G8</f>
        <v>0</v>
      </c>
      <c r="I8" s="45"/>
      <c r="J8" s="84" t="s">
        <v>14</v>
      </c>
    </row>
    <row r="9" spans="1:12" ht="21" customHeight="1" x14ac:dyDescent="0.3">
      <c r="A9" s="74"/>
      <c r="B9" s="67"/>
      <c r="C9" s="79"/>
      <c r="D9" s="83"/>
      <c r="E9" s="79"/>
      <c r="F9" s="37">
        <v>0</v>
      </c>
      <c r="G9" s="37">
        <v>0</v>
      </c>
      <c r="H9" s="37">
        <f t="shared" si="0"/>
        <v>0</v>
      </c>
      <c r="I9" s="45"/>
      <c r="J9" s="85"/>
    </row>
    <row r="10" spans="1:12" ht="21" customHeight="1" x14ac:dyDescent="0.3">
      <c r="A10" s="74"/>
      <c r="B10" s="67"/>
      <c r="C10" s="79"/>
      <c r="D10" s="83"/>
      <c r="E10" s="79"/>
      <c r="F10" s="37">
        <v>0</v>
      </c>
      <c r="G10" s="37">
        <v>0</v>
      </c>
      <c r="H10" s="37">
        <f t="shared" si="0"/>
        <v>0</v>
      </c>
      <c r="I10" s="45"/>
      <c r="J10" s="85"/>
    </row>
    <row r="11" spans="1:12" ht="21" customHeight="1" x14ac:dyDescent="0.3">
      <c r="A11" s="74"/>
      <c r="B11" s="67"/>
      <c r="C11" s="79"/>
      <c r="D11" s="83"/>
      <c r="E11" s="79"/>
      <c r="F11" s="37">
        <v>0</v>
      </c>
      <c r="G11" s="37">
        <v>0</v>
      </c>
      <c r="H11" s="37">
        <f t="shared" si="0"/>
        <v>0</v>
      </c>
      <c r="I11" s="45"/>
      <c r="J11" s="85"/>
    </row>
    <row r="12" spans="1:12" ht="21" customHeight="1" x14ac:dyDescent="0.3">
      <c r="A12" s="74"/>
      <c r="B12" s="67"/>
      <c r="C12" s="79"/>
      <c r="D12" s="83"/>
      <c r="E12" s="79"/>
      <c r="F12" s="37">
        <v>0</v>
      </c>
      <c r="G12" s="37">
        <v>0</v>
      </c>
      <c r="H12" s="37">
        <f t="shared" si="0"/>
        <v>0</v>
      </c>
      <c r="I12" s="45"/>
      <c r="J12" s="85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6"/>
    </row>
    <row r="14" spans="1:12" ht="21" customHeight="1" x14ac:dyDescent="0.3">
      <c r="A14" s="75">
        <v>2</v>
      </c>
      <c r="B14" s="68" t="s">
        <v>16</v>
      </c>
      <c r="C14" s="80">
        <v>0</v>
      </c>
      <c r="D14" s="75"/>
      <c r="E14" s="80">
        <f t="shared" ref="E14:E52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4" t="s">
        <v>17</v>
      </c>
    </row>
    <row r="15" spans="1:12" ht="21" customHeight="1" x14ac:dyDescent="0.3">
      <c r="A15" s="76"/>
      <c r="B15" s="69"/>
      <c r="C15" s="81"/>
      <c r="D15" s="76"/>
      <c r="E15" s="81"/>
      <c r="F15" s="37">
        <v>0</v>
      </c>
      <c r="G15" s="37">
        <v>0</v>
      </c>
      <c r="H15" s="37">
        <f t="shared" ref="H15" si="3">F15+G15</f>
        <v>0</v>
      </c>
      <c r="I15" s="45"/>
      <c r="J15" s="85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6"/>
    </row>
    <row r="17" spans="1:10" ht="21" customHeight="1" x14ac:dyDescent="0.3">
      <c r="A17" s="74">
        <v>3</v>
      </c>
      <c r="B17" s="67" t="s">
        <v>19</v>
      </c>
      <c r="C17" s="79">
        <v>0</v>
      </c>
      <c r="D17" s="83"/>
      <c r="E17" s="7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2" t="s">
        <v>20</v>
      </c>
    </row>
    <row r="18" spans="1:10" ht="21" customHeight="1" x14ac:dyDescent="0.3">
      <c r="A18" s="74"/>
      <c r="B18" s="67"/>
      <c r="C18" s="79"/>
      <c r="D18" s="83"/>
      <c r="E18" s="79"/>
      <c r="F18" s="37">
        <v>0</v>
      </c>
      <c r="G18" s="37">
        <v>0</v>
      </c>
      <c r="H18" s="37">
        <f t="shared" si="0"/>
        <v>0</v>
      </c>
      <c r="I18" s="45"/>
      <c r="J18" s="93"/>
    </row>
    <row r="19" spans="1:10" ht="21" customHeight="1" x14ac:dyDescent="0.3">
      <c r="A19" s="74"/>
      <c r="B19" s="67"/>
      <c r="C19" s="79"/>
      <c r="D19" s="83"/>
      <c r="E19" s="79"/>
      <c r="F19" s="37">
        <v>0</v>
      </c>
      <c r="G19" s="37">
        <v>0</v>
      </c>
      <c r="H19" s="37">
        <f t="shared" si="0"/>
        <v>0</v>
      </c>
      <c r="I19" s="45"/>
      <c r="J19" s="93"/>
    </row>
    <row r="20" spans="1:10" ht="21" customHeight="1" x14ac:dyDescent="0.3">
      <c r="A20" s="74"/>
      <c r="B20" s="67"/>
      <c r="C20" s="79"/>
      <c r="D20" s="83"/>
      <c r="E20" s="79"/>
      <c r="F20" s="37">
        <v>0</v>
      </c>
      <c r="G20" s="37">
        <v>0</v>
      </c>
      <c r="H20" s="37">
        <f t="shared" si="0"/>
        <v>0</v>
      </c>
      <c r="I20" s="45"/>
      <c r="J20" s="93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4"/>
    </row>
    <row r="22" spans="1:10" ht="21" customHeight="1" x14ac:dyDescent="0.3">
      <c r="A22" s="74">
        <v>4</v>
      </c>
      <c r="B22" s="67" t="s">
        <v>22</v>
      </c>
      <c r="C22" s="79">
        <v>1000</v>
      </c>
      <c r="D22" s="83">
        <v>1</v>
      </c>
      <c r="E22" s="79">
        <f t="shared" si="2"/>
        <v>1000</v>
      </c>
      <c r="F22" s="37">
        <v>1966.5</v>
      </c>
      <c r="G22" s="37">
        <v>0</v>
      </c>
      <c r="H22" s="126">
        <f t="shared" si="0"/>
        <v>1966.5</v>
      </c>
      <c r="I22" s="57" t="s">
        <v>99</v>
      </c>
      <c r="J22" s="92" t="s">
        <v>23</v>
      </c>
    </row>
    <row r="23" spans="1:10" ht="21" customHeight="1" x14ac:dyDescent="0.3">
      <c r="A23" s="74"/>
      <c r="B23" s="67"/>
      <c r="C23" s="79"/>
      <c r="D23" s="83"/>
      <c r="E23" s="79"/>
      <c r="F23" s="51">
        <v>510</v>
      </c>
      <c r="G23" s="51">
        <v>0</v>
      </c>
      <c r="H23" s="126">
        <f t="shared" si="0"/>
        <v>510</v>
      </c>
      <c r="I23" s="57" t="s">
        <v>104</v>
      </c>
      <c r="J23" s="93"/>
    </row>
    <row r="24" spans="1:10" ht="21" customHeight="1" x14ac:dyDescent="0.3">
      <c r="A24" s="74"/>
      <c r="B24" s="67"/>
      <c r="C24" s="79"/>
      <c r="D24" s="83"/>
      <c r="E24" s="79"/>
      <c r="F24" s="51">
        <v>210</v>
      </c>
      <c r="G24" s="51">
        <v>0</v>
      </c>
      <c r="H24" s="126">
        <f t="shared" si="0"/>
        <v>210</v>
      </c>
      <c r="I24" s="57" t="s">
        <v>99</v>
      </c>
      <c r="J24" s="93"/>
    </row>
    <row r="25" spans="1:10" ht="21" customHeight="1" x14ac:dyDescent="0.3">
      <c r="A25" s="74"/>
      <c r="B25" s="67"/>
      <c r="C25" s="79"/>
      <c r="D25" s="83"/>
      <c r="E25" s="79"/>
      <c r="F25" s="37">
        <v>819</v>
      </c>
      <c r="G25" s="37">
        <v>0</v>
      </c>
      <c r="H25" s="126">
        <f>F25+G25</f>
        <v>819</v>
      </c>
      <c r="I25" s="57" t="s">
        <v>99</v>
      </c>
      <c r="J25" s="93"/>
    </row>
    <row r="26" spans="1:10" s="30" customFormat="1" ht="21" customHeight="1" x14ac:dyDescent="0.3">
      <c r="A26" s="38"/>
      <c r="B26" s="39" t="s">
        <v>24</v>
      </c>
      <c r="C26" s="40">
        <f>SUM(C22)</f>
        <v>1000</v>
      </c>
      <c r="D26" s="40">
        <f>SUM(D22)</f>
        <v>1</v>
      </c>
      <c r="E26" s="40">
        <f>SUM(E22)</f>
        <v>1000</v>
      </c>
      <c r="F26" s="40">
        <f>SUM(F22:F25)</f>
        <v>3505.5</v>
      </c>
      <c r="G26" s="40">
        <f>SUM(G22:G25)</f>
        <v>0</v>
      </c>
      <c r="H26" s="40">
        <f>SUM(H22:H25)</f>
        <v>3505.5</v>
      </c>
      <c r="I26" s="46"/>
      <c r="J26" s="94"/>
    </row>
    <row r="27" spans="1:10" ht="21" customHeight="1" x14ac:dyDescent="0.3">
      <c r="A27" s="75">
        <v>5</v>
      </c>
      <c r="B27" s="68" t="s">
        <v>25</v>
      </c>
      <c r="C27" s="80">
        <v>10000</v>
      </c>
      <c r="D27" s="75">
        <v>1</v>
      </c>
      <c r="E27" s="80">
        <f t="shared" si="2"/>
        <v>10000</v>
      </c>
      <c r="F27" s="37">
        <v>1176</v>
      </c>
      <c r="G27" s="37">
        <v>0</v>
      </c>
      <c r="H27" s="126">
        <f>F27+G27</f>
        <v>1176</v>
      </c>
      <c r="I27" s="57" t="s">
        <v>86</v>
      </c>
      <c r="J27" s="84" t="s">
        <v>26</v>
      </c>
    </row>
    <row r="28" spans="1:10" ht="21" customHeight="1" x14ac:dyDescent="0.3">
      <c r="A28" s="77"/>
      <c r="B28" s="70"/>
      <c r="C28" s="82"/>
      <c r="D28" s="77"/>
      <c r="E28" s="82"/>
      <c r="F28" s="50">
        <v>169</v>
      </c>
      <c r="G28" s="50">
        <v>0</v>
      </c>
      <c r="H28" s="126">
        <f t="shared" si="0"/>
        <v>169</v>
      </c>
      <c r="I28" s="57" t="s">
        <v>87</v>
      </c>
      <c r="J28" s="85"/>
    </row>
    <row r="29" spans="1:10" ht="21" customHeight="1" x14ac:dyDescent="0.3">
      <c r="A29" s="77"/>
      <c r="B29" s="70"/>
      <c r="C29" s="82"/>
      <c r="D29" s="77"/>
      <c r="E29" s="82"/>
      <c r="F29" s="50">
        <v>1570</v>
      </c>
      <c r="G29" s="50">
        <v>0</v>
      </c>
      <c r="H29" s="126">
        <f t="shared" si="0"/>
        <v>1570</v>
      </c>
      <c r="I29" s="57" t="s">
        <v>88</v>
      </c>
      <c r="J29" s="85"/>
    </row>
    <row r="30" spans="1:10" ht="21" customHeight="1" x14ac:dyDescent="0.3">
      <c r="A30" s="77"/>
      <c r="B30" s="70"/>
      <c r="C30" s="82"/>
      <c r="D30" s="77"/>
      <c r="E30" s="82"/>
      <c r="F30" s="50">
        <v>34.25</v>
      </c>
      <c r="G30" s="50">
        <v>0</v>
      </c>
      <c r="H30" s="126">
        <f t="shared" si="0"/>
        <v>34.25</v>
      </c>
      <c r="I30" s="57" t="s">
        <v>89</v>
      </c>
      <c r="J30" s="85"/>
    </row>
    <row r="31" spans="1:10" ht="21" customHeight="1" x14ac:dyDescent="0.3">
      <c r="A31" s="77"/>
      <c r="B31" s="70"/>
      <c r="C31" s="82"/>
      <c r="D31" s="77"/>
      <c r="E31" s="82"/>
      <c r="F31" s="50">
        <v>15.33</v>
      </c>
      <c r="G31" s="50">
        <v>0</v>
      </c>
      <c r="H31" s="126">
        <f t="shared" si="0"/>
        <v>15.33</v>
      </c>
      <c r="I31" s="57" t="s">
        <v>92</v>
      </c>
      <c r="J31" s="85"/>
    </row>
    <row r="32" spans="1:10" ht="21" customHeight="1" x14ac:dyDescent="0.3">
      <c r="A32" s="77"/>
      <c r="B32" s="70"/>
      <c r="C32" s="82"/>
      <c r="D32" s="77"/>
      <c r="E32" s="82"/>
      <c r="F32" s="50">
        <v>3000</v>
      </c>
      <c r="G32" s="50">
        <v>0</v>
      </c>
      <c r="H32" s="126">
        <f t="shared" si="0"/>
        <v>3000</v>
      </c>
      <c r="I32" s="57" t="s">
        <v>90</v>
      </c>
      <c r="J32" s="85"/>
    </row>
    <row r="33" spans="1:10" ht="21" customHeight="1" x14ac:dyDescent="0.3">
      <c r="A33" s="76"/>
      <c r="B33" s="69"/>
      <c r="C33" s="81"/>
      <c r="D33" s="76"/>
      <c r="E33" s="81"/>
      <c r="F33" s="37">
        <v>26.53</v>
      </c>
      <c r="G33" s="37">
        <v>0</v>
      </c>
      <c r="H33" s="50">
        <f t="shared" si="0"/>
        <v>26.53</v>
      </c>
      <c r="I33" s="57" t="s">
        <v>91</v>
      </c>
      <c r="J33" s="85"/>
    </row>
    <row r="34" spans="1:10" s="30" customFormat="1" ht="21" customHeight="1" x14ac:dyDescent="0.3">
      <c r="A34" s="38"/>
      <c r="B34" s="39" t="s">
        <v>27</v>
      </c>
      <c r="C34" s="40">
        <f>SUM(C27)</f>
        <v>10000</v>
      </c>
      <c r="D34" s="40">
        <f>SUM(D27)</f>
        <v>1</v>
      </c>
      <c r="E34" s="40">
        <f>SUM(E27)</f>
        <v>10000</v>
      </c>
      <c r="F34" s="40">
        <f>SUM(F27:F33)</f>
        <v>5991.11</v>
      </c>
      <c r="G34" s="40">
        <f>SUM(G27:G33)</f>
        <v>0</v>
      </c>
      <c r="H34" s="40">
        <f>SUM(H27:H33)</f>
        <v>5991.11</v>
      </c>
      <c r="I34" s="46"/>
      <c r="J34" s="86"/>
    </row>
    <row r="35" spans="1:10" ht="21" customHeight="1" x14ac:dyDescent="0.3">
      <c r="A35" s="74">
        <v>6</v>
      </c>
      <c r="B35" s="67" t="s">
        <v>28</v>
      </c>
      <c r="C35" s="79">
        <v>0</v>
      </c>
      <c r="D35" s="83"/>
      <c r="E35" s="79">
        <f t="shared" si="2"/>
        <v>0</v>
      </c>
      <c r="F35" s="58">
        <v>2340</v>
      </c>
      <c r="G35" s="37">
        <v>0</v>
      </c>
      <c r="H35" s="126">
        <f t="shared" si="0"/>
        <v>2340</v>
      </c>
      <c r="I35" s="57" t="s">
        <v>106</v>
      </c>
      <c r="J35" s="84" t="s">
        <v>29</v>
      </c>
    </row>
    <row r="36" spans="1:10" ht="21" customHeight="1" x14ac:dyDescent="0.3">
      <c r="A36" s="74"/>
      <c r="B36" s="67"/>
      <c r="C36" s="79"/>
      <c r="D36" s="83"/>
      <c r="E36" s="79"/>
      <c r="F36" s="37">
        <v>0</v>
      </c>
      <c r="G36" s="37">
        <v>0</v>
      </c>
      <c r="H36" s="37">
        <f t="shared" si="0"/>
        <v>0</v>
      </c>
      <c r="I36" s="57"/>
      <c r="J36" s="93"/>
    </row>
    <row r="37" spans="1:10" ht="21" customHeight="1" x14ac:dyDescent="0.3">
      <c r="A37" s="74"/>
      <c r="B37" s="67"/>
      <c r="C37" s="79"/>
      <c r="D37" s="83"/>
      <c r="E37" s="79"/>
      <c r="F37" s="37">
        <v>0</v>
      </c>
      <c r="G37" s="37">
        <v>0</v>
      </c>
      <c r="H37" s="37">
        <f t="shared" si="0"/>
        <v>0</v>
      </c>
      <c r="I37" s="45"/>
      <c r="J37" s="93"/>
    </row>
    <row r="38" spans="1:10" ht="21" customHeight="1" x14ac:dyDescent="0.3">
      <c r="A38" s="74"/>
      <c r="B38" s="67"/>
      <c r="C38" s="79"/>
      <c r="D38" s="83"/>
      <c r="E38" s="79"/>
      <c r="F38" s="37">
        <v>0</v>
      </c>
      <c r="G38" s="37">
        <v>0</v>
      </c>
      <c r="H38" s="37">
        <f t="shared" si="0"/>
        <v>0</v>
      </c>
      <c r="I38" s="45"/>
      <c r="J38" s="93"/>
    </row>
    <row r="39" spans="1:10" s="30" customFormat="1" ht="21" customHeight="1" x14ac:dyDescent="0.3">
      <c r="A39" s="38"/>
      <c r="B39" s="39" t="s">
        <v>30</v>
      </c>
      <c r="C39" s="40">
        <f>SUM(C35)</f>
        <v>0</v>
      </c>
      <c r="D39" s="40">
        <f t="shared" ref="D39:E39" si="6">SUM(D35)</f>
        <v>0</v>
      </c>
      <c r="E39" s="40">
        <f t="shared" si="6"/>
        <v>0</v>
      </c>
      <c r="F39" s="40">
        <f>SUM(F35:F38)</f>
        <v>2340</v>
      </c>
      <c r="G39" s="40">
        <f t="shared" ref="G39" si="7">SUM(G35:G38)</f>
        <v>0</v>
      </c>
      <c r="H39" s="40">
        <f>SUM(H35:H38)</f>
        <v>2340</v>
      </c>
      <c r="I39" s="46"/>
      <c r="J39" s="94"/>
    </row>
    <row r="40" spans="1:10" ht="21" customHeight="1" x14ac:dyDescent="0.3">
      <c r="A40" s="74">
        <v>7</v>
      </c>
      <c r="B40" s="67" t="s">
        <v>31</v>
      </c>
      <c r="C40" s="79">
        <v>0</v>
      </c>
      <c r="D40" s="83"/>
      <c r="E40" s="79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7"/>
    </row>
    <row r="41" spans="1:10" ht="21" customHeight="1" x14ac:dyDescent="0.3">
      <c r="A41" s="74"/>
      <c r="B41" s="67"/>
      <c r="C41" s="79"/>
      <c r="D41" s="83"/>
      <c r="E41" s="79"/>
      <c r="F41" s="37">
        <v>0</v>
      </c>
      <c r="G41" s="37">
        <v>0</v>
      </c>
      <c r="H41" s="37">
        <f t="shared" si="0"/>
        <v>0</v>
      </c>
      <c r="I41" s="45"/>
      <c r="J41" s="88"/>
    </row>
    <row r="42" spans="1:10" ht="21" customHeight="1" x14ac:dyDescent="0.3">
      <c r="A42" s="74"/>
      <c r="B42" s="67"/>
      <c r="C42" s="79"/>
      <c r="D42" s="83"/>
      <c r="E42" s="79"/>
      <c r="F42" s="37">
        <v>0</v>
      </c>
      <c r="G42" s="37">
        <v>0</v>
      </c>
      <c r="H42" s="37">
        <f t="shared" si="0"/>
        <v>0</v>
      </c>
      <c r="I42" s="45"/>
      <c r="J42" s="88"/>
    </row>
    <row r="43" spans="1:10" ht="21" customHeight="1" x14ac:dyDescent="0.3">
      <c r="A43" s="74"/>
      <c r="B43" s="67"/>
      <c r="C43" s="79"/>
      <c r="D43" s="83"/>
      <c r="E43" s="79"/>
      <c r="F43" s="37">
        <v>0</v>
      </c>
      <c r="G43" s="37">
        <v>0</v>
      </c>
      <c r="H43" s="37">
        <f t="shared" si="0"/>
        <v>0</v>
      </c>
      <c r="I43" s="45"/>
      <c r="J43" s="88"/>
    </row>
    <row r="44" spans="1:10" s="30" customFormat="1" ht="21" customHeight="1" x14ac:dyDescent="0.3">
      <c r="A44" s="38"/>
      <c r="B44" s="39" t="s">
        <v>32</v>
      </c>
      <c r="C44" s="40">
        <f>SUM(C40)</f>
        <v>0</v>
      </c>
      <c r="D44" s="40">
        <f t="shared" ref="D44:E44" si="8">SUM(D40)</f>
        <v>0</v>
      </c>
      <c r="E44" s="40">
        <f t="shared" si="8"/>
        <v>0</v>
      </c>
      <c r="F44" s="40">
        <f>SUM(F40:F43)</f>
        <v>0</v>
      </c>
      <c r="G44" s="40">
        <f t="shared" ref="G44:H44" si="9">SUM(G40:G43)</f>
        <v>0</v>
      </c>
      <c r="H44" s="40">
        <f t="shared" si="9"/>
        <v>0</v>
      </c>
      <c r="I44" s="46"/>
      <c r="J44" s="89"/>
    </row>
    <row r="45" spans="1:10" ht="21" customHeight="1" x14ac:dyDescent="0.3">
      <c r="A45" s="74">
        <v>8</v>
      </c>
      <c r="B45" s="67" t="s">
        <v>33</v>
      </c>
      <c r="C45" s="79">
        <v>0</v>
      </c>
      <c r="D45" s="83"/>
      <c r="E45" s="79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92" t="s">
        <v>34</v>
      </c>
    </row>
    <row r="46" spans="1:10" ht="21" customHeight="1" x14ac:dyDescent="0.3">
      <c r="A46" s="74"/>
      <c r="B46" s="67"/>
      <c r="C46" s="79"/>
      <c r="D46" s="83"/>
      <c r="E46" s="79"/>
      <c r="F46" s="37">
        <v>0</v>
      </c>
      <c r="G46" s="37">
        <v>0</v>
      </c>
      <c r="H46" s="37">
        <f t="shared" si="0"/>
        <v>0</v>
      </c>
      <c r="I46" s="45"/>
      <c r="J46" s="93"/>
    </row>
    <row r="47" spans="1:10" s="30" customFormat="1" ht="21" customHeight="1" x14ac:dyDescent="0.3">
      <c r="A47" s="38"/>
      <c r="B47" s="39" t="s">
        <v>35</v>
      </c>
      <c r="C47" s="40">
        <f>SUM(C45)</f>
        <v>0</v>
      </c>
      <c r="D47" s="40">
        <f t="shared" ref="D47:E47" si="10">SUM(D45)</f>
        <v>0</v>
      </c>
      <c r="E47" s="40">
        <f t="shared" si="10"/>
        <v>0</v>
      </c>
      <c r="F47" s="40">
        <f>SUM(F45:F46)</f>
        <v>0</v>
      </c>
      <c r="G47" s="40">
        <f t="shared" ref="G47:H47" si="11">SUM(G45:G46)</f>
        <v>0</v>
      </c>
      <c r="H47" s="40">
        <f t="shared" si="11"/>
        <v>0</v>
      </c>
      <c r="I47" s="46"/>
      <c r="J47" s="94"/>
    </row>
    <row r="48" spans="1:10" ht="21" customHeight="1" x14ac:dyDescent="0.3">
      <c r="A48" s="74">
        <v>9</v>
      </c>
      <c r="B48" s="67" t="s">
        <v>36</v>
      </c>
      <c r="C48" s="79">
        <v>0</v>
      </c>
      <c r="D48" s="83"/>
      <c r="E48" s="79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84" t="s">
        <v>37</v>
      </c>
    </row>
    <row r="49" spans="1:10" ht="21" customHeight="1" x14ac:dyDescent="0.3">
      <c r="A49" s="74"/>
      <c r="B49" s="67"/>
      <c r="C49" s="79"/>
      <c r="D49" s="83"/>
      <c r="E49" s="79"/>
      <c r="F49" s="37">
        <v>0</v>
      </c>
      <c r="G49" s="37">
        <v>0</v>
      </c>
      <c r="H49" s="37">
        <f t="shared" si="0"/>
        <v>0</v>
      </c>
      <c r="I49" s="45"/>
      <c r="J49" s="85"/>
    </row>
    <row r="50" spans="1:10" ht="21" customHeight="1" x14ac:dyDescent="0.3">
      <c r="A50" s="74"/>
      <c r="B50" s="67"/>
      <c r="C50" s="79"/>
      <c r="D50" s="83"/>
      <c r="E50" s="79"/>
      <c r="F50" s="37">
        <v>0</v>
      </c>
      <c r="G50" s="37">
        <v>0</v>
      </c>
      <c r="H50" s="37">
        <f t="shared" si="0"/>
        <v>0</v>
      </c>
      <c r="I50" s="45"/>
      <c r="J50" s="85"/>
    </row>
    <row r="51" spans="1:10" s="30" customFormat="1" ht="21" customHeight="1" x14ac:dyDescent="0.3">
      <c r="A51" s="38"/>
      <c r="B51" s="39" t="s">
        <v>38</v>
      </c>
      <c r="C51" s="40">
        <f>SUM(C48)</f>
        <v>0</v>
      </c>
      <c r="D51" s="40">
        <f t="shared" ref="D51:E51" si="12">SUM(D48)</f>
        <v>0</v>
      </c>
      <c r="E51" s="40">
        <f t="shared" si="12"/>
        <v>0</v>
      </c>
      <c r="F51" s="40">
        <f>SUM(F48:F50)</f>
        <v>0</v>
      </c>
      <c r="G51" s="40">
        <f t="shared" ref="G51:H51" si="13">SUM(G48:G50)</f>
        <v>0</v>
      </c>
      <c r="H51" s="40">
        <f t="shared" si="13"/>
        <v>0</v>
      </c>
      <c r="I51" s="46"/>
      <c r="J51" s="86"/>
    </row>
    <row r="52" spans="1:10" ht="21" customHeight="1" x14ac:dyDescent="0.3">
      <c r="A52" s="75">
        <v>10</v>
      </c>
      <c r="B52" s="67" t="s">
        <v>39</v>
      </c>
      <c r="C52" s="79">
        <v>1000</v>
      </c>
      <c r="D52" s="83">
        <v>1</v>
      </c>
      <c r="E52" s="79">
        <f t="shared" si="2"/>
        <v>1000</v>
      </c>
      <c r="F52" s="37">
        <v>146.63</v>
      </c>
      <c r="G52" s="37">
        <v>0</v>
      </c>
      <c r="H52" s="126">
        <f>F52+G52</f>
        <v>146.63</v>
      </c>
      <c r="I52" s="59" t="s">
        <v>93</v>
      </c>
      <c r="J52" s="87"/>
    </row>
    <row r="53" spans="1:10" ht="21" customHeight="1" x14ac:dyDescent="0.3">
      <c r="A53" s="77"/>
      <c r="B53" s="67"/>
      <c r="C53" s="79"/>
      <c r="D53" s="83"/>
      <c r="E53" s="79"/>
      <c r="F53" s="37">
        <v>57.2</v>
      </c>
      <c r="G53" s="37">
        <v>0</v>
      </c>
      <c r="H53" s="126">
        <f t="shared" ref="H53:H55" si="14">F53+G53</f>
        <v>57.2</v>
      </c>
      <c r="I53" s="59" t="s">
        <v>101</v>
      </c>
      <c r="J53" s="88"/>
    </row>
    <row r="54" spans="1:10" ht="21" customHeight="1" x14ac:dyDescent="0.3">
      <c r="A54" s="77"/>
      <c r="B54" s="67"/>
      <c r="C54" s="79"/>
      <c r="D54" s="83"/>
      <c r="E54" s="79"/>
      <c r="F54" s="37">
        <v>22.9</v>
      </c>
      <c r="G54" s="37">
        <v>0</v>
      </c>
      <c r="H54" s="126">
        <f t="shared" si="14"/>
        <v>22.9</v>
      </c>
      <c r="I54" s="57" t="s">
        <v>100</v>
      </c>
      <c r="J54" s="88"/>
    </row>
    <row r="55" spans="1:10" ht="21" customHeight="1" x14ac:dyDescent="0.3">
      <c r="A55" s="77"/>
      <c r="B55" s="67"/>
      <c r="C55" s="79"/>
      <c r="D55" s="83"/>
      <c r="E55" s="79"/>
      <c r="F55" s="37">
        <v>27</v>
      </c>
      <c r="G55" s="37">
        <v>0</v>
      </c>
      <c r="H55" s="126">
        <f t="shared" si="14"/>
        <v>27</v>
      </c>
      <c r="I55" s="57" t="s">
        <v>107</v>
      </c>
      <c r="J55" s="88"/>
    </row>
    <row r="56" spans="1:10" s="30" customFormat="1" ht="21" customHeight="1" x14ac:dyDescent="0.3">
      <c r="A56" s="38"/>
      <c r="B56" s="39" t="s">
        <v>40</v>
      </c>
      <c r="C56" s="40">
        <f>SUM(C52)</f>
        <v>1000</v>
      </c>
      <c r="D56" s="40">
        <f>SUM(D52)</f>
        <v>1</v>
      </c>
      <c r="E56" s="40">
        <f>SUM(E52)</f>
        <v>1000</v>
      </c>
      <c r="F56" s="40">
        <f>SUM(F52:F55)</f>
        <v>253.73</v>
      </c>
      <c r="G56" s="40">
        <f>SUM(G52:G55)</f>
        <v>0</v>
      </c>
      <c r="H56" s="40">
        <f>SUM(H52:H55)</f>
        <v>253.73</v>
      </c>
      <c r="I56" s="46"/>
      <c r="J56" s="89"/>
    </row>
    <row r="57" spans="1:10" ht="21" customHeight="1" x14ac:dyDescent="0.3">
      <c r="A57" s="38"/>
      <c r="B57" s="39" t="s">
        <v>41</v>
      </c>
      <c r="C57" s="40">
        <f>SUM(C56,C51,C47,C44,C39,C34,C26,C21,C16,C13)</f>
        <v>12000</v>
      </c>
      <c r="D57" s="40">
        <f>SUM(D56,D51,D47,D44,D39,D34,D26,D21,D16,D13)</f>
        <v>3</v>
      </c>
      <c r="E57" s="40">
        <f>SUM(E56,E51,E47,E44,E39,E34,E26,E21,E16,E13)</f>
        <v>12000</v>
      </c>
      <c r="F57" s="40">
        <f>SUM(F56,F51,F47,F44,F39,F34,F26,F21,F16,F13)</f>
        <v>12090.34</v>
      </c>
      <c r="G57" s="40">
        <f>SUM(G56,G51,G47,G44,G39,G34,G26,G21,G16,G13)</f>
        <v>0</v>
      </c>
      <c r="H57" s="40">
        <f>SUM(H56,H51,H47,H44,H39,H34,H26,H21,H16,H13)</f>
        <v>12090.34</v>
      </c>
      <c r="I57" s="46"/>
      <c r="J57" s="47"/>
    </row>
    <row r="61" spans="1:10" ht="21" customHeight="1" x14ac:dyDescent="0.3">
      <c r="A61" s="64" t="s">
        <v>42</v>
      </c>
      <c r="B61" s="65"/>
      <c r="C61" s="66" t="s">
        <v>43</v>
      </c>
      <c r="D61" s="66"/>
      <c r="E61" s="66" t="s">
        <v>44</v>
      </c>
      <c r="F61" s="66"/>
      <c r="G61" s="66" t="s">
        <v>45</v>
      </c>
      <c r="H61" s="66"/>
      <c r="I61" s="48" t="s">
        <v>46</v>
      </c>
    </row>
    <row r="62" spans="1:10" ht="21" customHeight="1" x14ac:dyDescent="0.3">
      <c r="A62" s="71">
        <f>E57</f>
        <v>12000</v>
      </c>
      <c r="B62" s="72"/>
      <c r="C62" s="72">
        <f>H57</f>
        <v>12090.34</v>
      </c>
      <c r="D62" s="72"/>
      <c r="E62" s="72">
        <f>F57</f>
        <v>12090.34</v>
      </c>
      <c r="F62" s="72"/>
      <c r="G62" s="72">
        <f>G57</f>
        <v>0</v>
      </c>
      <c r="H62" s="72"/>
      <c r="I62" s="49">
        <f>A62-C62</f>
        <v>-90.340000000000146</v>
      </c>
    </row>
    <row r="64" spans="1:10" ht="21" customHeight="1" x14ac:dyDescent="0.3">
      <c r="A64" s="41" t="s">
        <v>47</v>
      </c>
      <c r="B64" s="42"/>
      <c r="C64" s="43" t="s">
        <v>48</v>
      </c>
      <c r="D64" s="41"/>
      <c r="E64" s="41" t="s">
        <v>49</v>
      </c>
      <c r="F64" s="41"/>
      <c r="G64" s="41" t="s">
        <v>50</v>
      </c>
      <c r="H64" s="41"/>
      <c r="I64" s="42"/>
    </row>
    <row r="66" spans="9:9" ht="21" customHeight="1" x14ac:dyDescent="0.3">
      <c r="I66" s="60"/>
    </row>
  </sheetData>
  <mergeCells count="76">
    <mergeCell ref="J48:J51"/>
    <mergeCell ref="J52:J56"/>
    <mergeCell ref="H4:I5"/>
    <mergeCell ref="J22:J26"/>
    <mergeCell ref="J27:J34"/>
    <mergeCell ref="J35:J39"/>
    <mergeCell ref="J40:J44"/>
    <mergeCell ref="J45:J47"/>
    <mergeCell ref="J4:J5"/>
    <mergeCell ref="J6:J7"/>
    <mergeCell ref="J8:J13"/>
    <mergeCell ref="J14:J16"/>
    <mergeCell ref="J17:J21"/>
    <mergeCell ref="E35:E38"/>
    <mergeCell ref="E40:E43"/>
    <mergeCell ref="E45:E46"/>
    <mergeCell ref="E48:E50"/>
    <mergeCell ref="E52:E55"/>
    <mergeCell ref="E8:E12"/>
    <mergeCell ref="E14:E15"/>
    <mergeCell ref="E17:E20"/>
    <mergeCell ref="E22:E25"/>
    <mergeCell ref="E27:E33"/>
    <mergeCell ref="D35:D38"/>
    <mergeCell ref="D40:D43"/>
    <mergeCell ref="D45:D46"/>
    <mergeCell ref="D48:D50"/>
    <mergeCell ref="D52:D55"/>
    <mergeCell ref="D8:D12"/>
    <mergeCell ref="D14:D15"/>
    <mergeCell ref="D17:D20"/>
    <mergeCell ref="D22:D25"/>
    <mergeCell ref="D27:D33"/>
    <mergeCell ref="B52:B55"/>
    <mergeCell ref="C8:C12"/>
    <mergeCell ref="C14:C15"/>
    <mergeCell ref="C17:C20"/>
    <mergeCell ref="C22:C25"/>
    <mergeCell ref="C27:C33"/>
    <mergeCell ref="C35:C38"/>
    <mergeCell ref="C40:C43"/>
    <mergeCell ref="C45:C46"/>
    <mergeCell ref="C48:C50"/>
    <mergeCell ref="C52:C55"/>
    <mergeCell ref="A62:B62"/>
    <mergeCell ref="C62:D62"/>
    <mergeCell ref="E62:F62"/>
    <mergeCell ref="G62:H62"/>
    <mergeCell ref="A6:A7"/>
    <mergeCell ref="A8:A12"/>
    <mergeCell ref="A14:A15"/>
    <mergeCell ref="A17:A20"/>
    <mergeCell ref="A22:A25"/>
    <mergeCell ref="A27:A33"/>
    <mergeCell ref="A35:A38"/>
    <mergeCell ref="A40:A43"/>
    <mergeCell ref="A45:A46"/>
    <mergeCell ref="A48:A50"/>
    <mergeCell ref="A52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5"/>
    <mergeCell ref="B27:B33"/>
    <mergeCell ref="B35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opLeftCell="B1" workbookViewId="0">
      <selection activeCell="N29" sqref="N2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5" t="s">
        <v>53</v>
      </c>
      <c r="G5" s="95"/>
      <c r="H5" s="5" t="s">
        <v>54</v>
      </c>
      <c r="I5" s="4"/>
      <c r="J5" s="95" t="s">
        <v>55</v>
      </c>
      <c r="K5" s="96"/>
    </row>
    <row r="6" spans="2:11" ht="20.100000000000001" customHeight="1" x14ac:dyDescent="0.3">
      <c r="B6" s="6"/>
      <c r="C6" s="7"/>
      <c r="D6" s="8" t="s">
        <v>56</v>
      </c>
      <c r="E6" s="8"/>
      <c r="F6" s="97" t="s">
        <v>57</v>
      </c>
      <c r="G6" s="97"/>
      <c r="H6" s="8" t="s">
        <v>58</v>
      </c>
      <c r="I6" s="7"/>
      <c r="J6" s="97" t="s">
        <v>59</v>
      </c>
      <c r="K6" s="98"/>
    </row>
    <row r="7" spans="2:11" ht="20.100000000000001" customHeight="1" x14ac:dyDescent="0.3">
      <c r="B7" s="6"/>
      <c r="C7" s="7"/>
      <c r="D7" s="8" t="s">
        <v>60</v>
      </c>
      <c r="E7" s="8"/>
      <c r="F7" s="99">
        <v>43846</v>
      </c>
      <c r="G7" s="97"/>
      <c r="H7" s="8" t="s">
        <v>61</v>
      </c>
      <c r="I7" s="22"/>
      <c r="J7" s="97">
        <v>1.22</v>
      </c>
      <c r="K7" s="98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0" t="s">
        <v>94</v>
      </c>
      <c r="K8" s="101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2" t="s">
        <v>1</v>
      </c>
      <c r="C10" s="103"/>
      <c r="D10" s="14" t="s">
        <v>63</v>
      </c>
      <c r="E10" s="104" t="s">
        <v>64</v>
      </c>
      <c r="F10" s="105"/>
      <c r="G10" s="16" t="s">
        <v>65</v>
      </c>
      <c r="H10" s="15" t="s">
        <v>66</v>
      </c>
      <c r="I10" s="104" t="s">
        <v>67</v>
      </c>
      <c r="J10" s="105"/>
      <c r="K10" s="16" t="s">
        <v>68</v>
      </c>
    </row>
    <row r="11" spans="2:11" ht="20.100000000000001" customHeight="1" x14ac:dyDescent="0.3">
      <c r="B11" s="106">
        <v>1</v>
      </c>
      <c r="C11" s="107"/>
      <c r="D11" s="122" t="s">
        <v>69</v>
      </c>
      <c r="E11" s="106" t="s">
        <v>70</v>
      </c>
      <c r="F11" s="107"/>
      <c r="G11" s="17">
        <v>0</v>
      </c>
      <c r="H11" s="17"/>
      <c r="I11" s="108"/>
      <c r="J11" s="109"/>
      <c r="K11" s="24" t="s">
        <v>71</v>
      </c>
    </row>
    <row r="12" spans="2:11" ht="23" customHeight="1" x14ac:dyDescent="0.3">
      <c r="B12" s="106">
        <v>2</v>
      </c>
      <c r="C12" s="107"/>
      <c r="D12" s="123"/>
      <c r="E12" s="110" t="s">
        <v>72</v>
      </c>
      <c r="F12" s="111"/>
      <c r="G12" s="17">
        <v>804.71</v>
      </c>
      <c r="H12" s="17">
        <v>804.71</v>
      </c>
      <c r="I12" s="108"/>
      <c r="J12" s="109"/>
      <c r="K12" s="24" t="s">
        <v>102</v>
      </c>
    </row>
    <row r="13" spans="2:11" ht="23" customHeight="1" x14ac:dyDescent="0.3">
      <c r="B13" s="52"/>
      <c r="C13" s="53"/>
      <c r="D13" s="123"/>
      <c r="E13" s="112"/>
      <c r="F13" s="113"/>
      <c r="G13" s="56">
        <v>317.36</v>
      </c>
      <c r="H13" s="56">
        <v>317.36</v>
      </c>
      <c r="I13" s="54"/>
      <c r="J13" s="55"/>
      <c r="K13" s="24" t="s">
        <v>102</v>
      </c>
    </row>
    <row r="14" spans="2:11" ht="23" customHeight="1" x14ac:dyDescent="0.3">
      <c r="B14" s="52"/>
      <c r="C14" s="53"/>
      <c r="D14" s="123"/>
      <c r="E14" s="114"/>
      <c r="F14" s="115"/>
      <c r="G14" s="56">
        <v>18</v>
      </c>
      <c r="H14" s="56">
        <v>18</v>
      </c>
      <c r="I14" s="54"/>
      <c r="J14" s="55"/>
      <c r="K14" s="24" t="s">
        <v>103</v>
      </c>
    </row>
    <row r="15" spans="2:11" ht="20.100000000000001" customHeight="1" x14ac:dyDescent="0.3">
      <c r="B15" s="106">
        <v>3</v>
      </c>
      <c r="C15" s="107"/>
      <c r="D15" s="123"/>
      <c r="E15" s="106" t="s">
        <v>73</v>
      </c>
      <c r="F15" s="107"/>
      <c r="G15" s="17">
        <v>0</v>
      </c>
      <c r="H15" s="17"/>
      <c r="I15" s="108"/>
      <c r="J15" s="109"/>
      <c r="K15" s="24" t="s">
        <v>71</v>
      </c>
    </row>
    <row r="16" spans="2:11" ht="20.100000000000001" customHeight="1" x14ac:dyDescent="0.3">
      <c r="B16" s="106">
        <v>4</v>
      </c>
      <c r="C16" s="107"/>
      <c r="D16" s="123"/>
      <c r="E16" s="106" t="s">
        <v>74</v>
      </c>
      <c r="F16" s="107"/>
      <c r="G16" s="17">
        <v>444</v>
      </c>
      <c r="H16" s="17">
        <v>444</v>
      </c>
      <c r="I16" s="108"/>
      <c r="J16" s="109"/>
      <c r="K16" s="24" t="s">
        <v>105</v>
      </c>
    </row>
    <row r="17" spans="1:11" ht="20.100000000000001" customHeight="1" x14ac:dyDescent="0.3">
      <c r="B17" s="106">
        <v>5</v>
      </c>
      <c r="C17" s="107"/>
      <c r="D17" s="122" t="s">
        <v>39</v>
      </c>
      <c r="E17" s="116" t="s">
        <v>75</v>
      </c>
      <c r="F17" s="116"/>
      <c r="G17" s="17">
        <v>10</v>
      </c>
      <c r="H17" s="17">
        <v>10</v>
      </c>
      <c r="I17" s="108"/>
      <c r="J17" s="109"/>
      <c r="K17" s="24"/>
    </row>
    <row r="18" spans="1:11" ht="20.100000000000001" customHeight="1" x14ac:dyDescent="0.3">
      <c r="B18" s="106">
        <v>6</v>
      </c>
      <c r="C18" s="107"/>
      <c r="D18" s="123"/>
      <c r="E18" s="116"/>
      <c r="F18" s="116"/>
      <c r="G18" s="17">
        <v>0</v>
      </c>
      <c r="H18" s="17"/>
      <c r="I18" s="108"/>
      <c r="J18" s="109"/>
      <c r="K18" s="24"/>
    </row>
    <row r="19" spans="1:11" ht="20.100000000000001" customHeight="1" x14ac:dyDescent="0.3">
      <c r="B19" s="106">
        <v>7</v>
      </c>
      <c r="C19" s="107"/>
      <c r="D19" s="124"/>
      <c r="E19" s="116"/>
      <c r="F19" s="116"/>
      <c r="G19" s="17">
        <v>0</v>
      </c>
      <c r="H19" s="17"/>
      <c r="I19" s="108"/>
      <c r="J19" s="109"/>
      <c r="K19" s="24"/>
    </row>
    <row r="20" spans="1:11" ht="20.100000000000001" customHeight="1" x14ac:dyDescent="0.3">
      <c r="B20" s="104" t="s">
        <v>41</v>
      </c>
      <c r="C20" s="117"/>
      <c r="D20" s="117"/>
      <c r="E20" s="117"/>
      <c r="F20" s="105"/>
      <c r="G20" s="18">
        <f>SUM(G11:G19)</f>
        <v>1594.0700000000002</v>
      </c>
      <c r="H20" s="18">
        <f>SUM(H11:H19)</f>
        <v>1594.0700000000002</v>
      </c>
      <c r="I20" s="118">
        <f>SUM(I11:J19)</f>
        <v>0</v>
      </c>
      <c r="J20" s="119"/>
      <c r="K20" s="25"/>
    </row>
    <row r="21" spans="1:11" ht="20.100000000000001" customHeight="1" x14ac:dyDescent="0.3">
      <c r="B21" s="13"/>
      <c r="C21" s="13"/>
      <c r="D21" s="13"/>
      <c r="E21" s="13"/>
      <c r="F21" s="13"/>
      <c r="G21" s="13"/>
      <c r="H21" s="13"/>
      <c r="I21" s="13"/>
      <c r="J21" s="26"/>
      <c r="K21" s="13"/>
    </row>
    <row r="22" spans="1:11" ht="20.100000000000001" customHeight="1" x14ac:dyDescent="0.3">
      <c r="B22" s="120" t="s">
        <v>66</v>
      </c>
      <c r="C22" s="120"/>
      <c r="D22" s="120"/>
      <c r="E22" s="120"/>
      <c r="F22" s="120"/>
      <c r="G22" s="120" t="s">
        <v>76</v>
      </c>
      <c r="H22" s="120"/>
      <c r="I22" s="120"/>
      <c r="J22" s="120"/>
      <c r="K22" s="16" t="s">
        <v>77</v>
      </c>
    </row>
    <row r="23" spans="1:11" ht="20.100000000000001" customHeight="1" x14ac:dyDescent="0.3">
      <c r="B23" s="121">
        <f>H20</f>
        <v>1594.0700000000002</v>
      </c>
      <c r="C23" s="121"/>
      <c r="D23" s="121"/>
      <c r="E23" s="121"/>
      <c r="F23" s="121"/>
      <c r="G23" s="121">
        <f>I20</f>
        <v>0</v>
      </c>
      <c r="H23" s="121"/>
      <c r="I23" s="121"/>
      <c r="J23" s="121"/>
      <c r="K23" s="27">
        <f>SUM(B23:J23)</f>
        <v>1594.0700000000002</v>
      </c>
    </row>
    <row r="24" spans="1:11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00000000000001" customHeight="1" x14ac:dyDescent="0.3">
      <c r="B25" s="13" t="s">
        <v>78</v>
      </c>
      <c r="C25" s="13"/>
      <c r="D25" s="13"/>
      <c r="E25" s="13"/>
      <c r="F25" s="13" t="s">
        <v>48</v>
      </c>
      <c r="G25" s="13" t="s">
        <v>79</v>
      </c>
      <c r="H25" s="13"/>
      <c r="I25" s="13"/>
      <c r="J25" s="13" t="s">
        <v>50</v>
      </c>
      <c r="K25" s="13"/>
    </row>
    <row r="28" spans="1:11" ht="17.649999999999999" x14ac:dyDescent="0.3">
      <c r="A28" s="61" t="s">
        <v>80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30" spans="1:11" ht="20.100000000000001" customHeight="1" x14ac:dyDescent="0.3">
      <c r="B30" s="3"/>
      <c r="C30" s="4"/>
      <c r="D30" s="5" t="s">
        <v>52</v>
      </c>
      <c r="E30" s="5"/>
      <c r="F30" s="95" t="str">
        <f>F5</f>
        <v>王凤雨</v>
      </c>
      <c r="G30" s="95"/>
      <c r="H30" s="5" t="s">
        <v>54</v>
      </c>
      <c r="I30" s="4"/>
      <c r="J30" s="95" t="str">
        <f>J5</f>
        <v>助理</v>
      </c>
      <c r="K30" s="96"/>
    </row>
    <row r="31" spans="1:11" ht="20.100000000000001" customHeight="1" x14ac:dyDescent="0.3">
      <c r="B31" s="6"/>
      <c r="C31" s="7"/>
      <c r="D31" s="8" t="s">
        <v>56</v>
      </c>
      <c r="E31" s="8"/>
      <c r="F31" s="97" t="str">
        <f>F6</f>
        <v>北京</v>
      </c>
      <c r="G31" s="97"/>
      <c r="H31" s="8" t="s">
        <v>58</v>
      </c>
      <c r="I31" s="7"/>
      <c r="J31" s="97" t="str">
        <f>J6</f>
        <v>企划活动部</v>
      </c>
      <c r="K31" s="98"/>
    </row>
    <row r="32" spans="1:11" ht="20.100000000000001" customHeight="1" x14ac:dyDescent="0.3">
      <c r="B32" s="6"/>
      <c r="C32" s="7"/>
      <c r="D32" s="8" t="s">
        <v>60</v>
      </c>
      <c r="E32" s="8"/>
      <c r="F32" s="97" t="s">
        <v>96</v>
      </c>
      <c r="G32" s="97"/>
      <c r="H32" s="8" t="s">
        <v>61</v>
      </c>
      <c r="I32" s="22"/>
      <c r="J32" s="97">
        <v>1.22</v>
      </c>
      <c r="K32" s="98"/>
    </row>
    <row r="33" spans="2:11" ht="20.100000000000001" customHeight="1" x14ac:dyDescent="0.3">
      <c r="B33" s="9"/>
      <c r="C33" s="10"/>
      <c r="D33" s="11"/>
      <c r="E33" s="11"/>
      <c r="F33" s="12"/>
      <c r="G33" s="12"/>
      <c r="H33" s="11" t="s">
        <v>62</v>
      </c>
      <c r="I33" s="23"/>
      <c r="J33" s="100" t="str">
        <f>J8</f>
        <v>HMZA-200116-QSK690</v>
      </c>
      <c r="K33" s="101"/>
    </row>
    <row r="34" spans="2:11" ht="20.100000000000001" customHeight="1" x14ac:dyDescent="0.3"/>
    <row r="35" spans="2:11" ht="20.100000000000001" customHeight="1" x14ac:dyDescent="0.3">
      <c r="B35" s="116"/>
      <c r="C35" s="116"/>
      <c r="D35" s="19" t="s">
        <v>81</v>
      </c>
      <c r="E35" s="116" t="s">
        <v>82</v>
      </c>
      <c r="F35" s="116"/>
      <c r="G35" s="17" t="s">
        <v>83</v>
      </c>
      <c r="H35" s="17" t="s">
        <v>84</v>
      </c>
      <c r="I35" s="125" t="s">
        <v>41</v>
      </c>
      <c r="J35" s="125"/>
      <c r="K35" s="28" t="s">
        <v>68</v>
      </c>
    </row>
    <row r="36" spans="2:11" ht="20.100000000000001" customHeight="1" x14ac:dyDescent="0.3">
      <c r="B36" s="116">
        <v>1</v>
      </c>
      <c r="C36" s="116"/>
      <c r="D36" s="20" t="s">
        <v>97</v>
      </c>
      <c r="E36" s="116" t="s">
        <v>98</v>
      </c>
      <c r="F36" s="116"/>
      <c r="G36" s="17">
        <v>100</v>
      </c>
      <c r="H36" s="17">
        <v>2</v>
      </c>
      <c r="I36" s="108">
        <f>G36*H36</f>
        <v>200</v>
      </c>
      <c r="J36" s="109"/>
      <c r="K36" s="29"/>
    </row>
    <row r="37" spans="2:11" ht="20.100000000000001" customHeight="1" x14ac:dyDescent="0.3">
      <c r="B37" s="116">
        <v>2</v>
      </c>
      <c r="C37" s="116"/>
      <c r="D37" s="20"/>
      <c r="E37" s="116"/>
      <c r="F37" s="116"/>
      <c r="G37" s="17">
        <v>200</v>
      </c>
      <c r="H37" s="17">
        <v>0</v>
      </c>
      <c r="I37" s="108">
        <f t="shared" ref="I37:I38" si="0">G37*H37</f>
        <v>0</v>
      </c>
      <c r="J37" s="109"/>
      <c r="K37" s="29"/>
    </row>
    <row r="38" spans="2:11" ht="20.100000000000001" customHeight="1" x14ac:dyDescent="0.3">
      <c r="B38" s="116">
        <v>3</v>
      </c>
      <c r="C38" s="116"/>
      <c r="D38" s="20"/>
      <c r="E38" s="116"/>
      <c r="F38" s="116"/>
      <c r="G38" s="17">
        <v>0</v>
      </c>
      <c r="H38" s="17">
        <v>0</v>
      </c>
      <c r="I38" s="108">
        <f t="shared" si="0"/>
        <v>0</v>
      </c>
      <c r="J38" s="109"/>
      <c r="K38" s="29"/>
    </row>
    <row r="39" spans="2:11" ht="20.100000000000001" customHeight="1" x14ac:dyDescent="0.3">
      <c r="B39" s="104" t="s">
        <v>41</v>
      </c>
      <c r="C39" s="117"/>
      <c r="D39" s="117"/>
      <c r="E39" s="117"/>
      <c r="F39" s="105"/>
      <c r="G39" s="18"/>
      <c r="H39" s="18">
        <f>SUM(H21:H38)</f>
        <v>2</v>
      </c>
      <c r="I39" s="118">
        <f>SUM(I36:J38)</f>
        <v>200</v>
      </c>
      <c r="J39" s="119"/>
      <c r="K39" s="25"/>
    </row>
    <row r="40" spans="2:11" ht="20.100000000000001" customHeight="1" x14ac:dyDescent="0.3">
      <c r="B40" s="13" t="s">
        <v>78</v>
      </c>
      <c r="C40" s="13"/>
      <c r="D40" s="13"/>
      <c r="E40" s="13"/>
      <c r="F40" s="13" t="s">
        <v>48</v>
      </c>
      <c r="G40" s="13" t="s">
        <v>79</v>
      </c>
      <c r="H40" s="13"/>
      <c r="I40" s="13"/>
      <c r="J40" s="13" t="s">
        <v>50</v>
      </c>
      <c r="K40" s="13"/>
    </row>
  </sheetData>
  <mergeCells count="62"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1:C11"/>
    <mergeCell ref="E11:F11"/>
    <mergeCell ref="I11:J11"/>
    <mergeCell ref="B12:C12"/>
    <mergeCell ref="I12:J12"/>
    <mergeCell ref="E12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2020-05-07T04:24:40Z</cp:lastPrinted>
  <dcterms:created xsi:type="dcterms:W3CDTF">2014-04-15T08:52:00Z</dcterms:created>
  <dcterms:modified xsi:type="dcterms:W3CDTF">2020-05-14T09:01:14Z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