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<sst xmlns="http://schemas.openxmlformats.org/spreadsheetml/2006/main" count="111" uniqueCount="89">
  <si>
    <t>【借款报销单】</t>
  </si>
  <si>
    <t>团号： HMJB-230708-XSY480</t>
  </si>
  <si>
    <t>会议日期：2023-07-08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</si>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</sst>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8" xfId="0" applyFont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5" workbookViewId="0">
      <selection activeCell="K14" sqref="K14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84.68</v>
      </c>
      <c r="G8" s="65">
        <v>0</v>
      </c>
      <c r="H8" s="65">
        <f t="shared" ref="H8:H43" si="0">F8+G8</f>
        <v>84.68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230.16</v>
      </c>
      <c r="G9" s="65">
        <v>0</v>
      </c>
      <c r="H9" s="65">
        <f t="shared" si="0"/>
        <v>230.16</v>
      </c>
      <c r="I9" s="88"/>
      <c r="J9" s="89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8"/>
      <c r="J10" s="89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8"/>
      <c r="J11" s="89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8"/>
      <c r="J12" s="89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314.84</v>
      </c>
      <c r="G13" s="69">
        <f t="shared" ref="G13:H13" si="1">SUM(G8:G12)</f>
        <v>0</v>
      </c>
      <c r="H13" s="69">
        <f t="shared" si="1"/>
        <v>314.84</v>
      </c>
      <c r="I13" s="90"/>
      <c r="J13" s="91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8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8"/>
      <c r="J15" s="89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0"/>
      <c r="J16" s="91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8"/>
      <c r="J17" s="92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8"/>
      <c r="J18" s="93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8"/>
      <c r="J19" s="93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8"/>
      <c r="J20" s="93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0"/>
      <c r="J21" s="94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1242</v>
      </c>
      <c r="G22" s="65">
        <v>0</v>
      </c>
      <c r="H22" s="65">
        <f t="shared" si="0"/>
        <v>1242</v>
      </c>
      <c r="I22" s="95"/>
      <c r="J22" s="92" t="s">
        <v>25</v>
      </c>
    </row>
    <row r="23" customHeight="1" spans="1:10">
      <c r="A23" s="62"/>
      <c r="B23" s="63"/>
      <c r="C23" s="64"/>
      <c r="D23" s="62"/>
      <c r="E23" s="64"/>
      <c r="F23" s="65">
        <v>3129</v>
      </c>
      <c r="G23" s="65">
        <v>0</v>
      </c>
      <c r="H23" s="65">
        <f t="shared" si="0"/>
        <v>3129</v>
      </c>
      <c r="I23" s="86"/>
      <c r="J23" s="93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4371</v>
      </c>
      <c r="G24" s="69">
        <f t="shared" ref="G24:H24" si="7">SUM(G22:G23)</f>
        <v>0</v>
      </c>
      <c r="H24" s="69">
        <f t="shared" si="7"/>
        <v>4371</v>
      </c>
      <c r="I24" s="90"/>
      <c r="J24" s="94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5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8"/>
      <c r="J26" s="89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90"/>
      <c r="J27" s="91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8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8"/>
      <c r="J29" s="93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8"/>
      <c r="J30" s="93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8"/>
      <c r="J31" s="93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90"/>
      <c r="J32" s="94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315.2</v>
      </c>
      <c r="G33" s="65">
        <v>0</v>
      </c>
      <c r="H33" s="65">
        <f t="shared" si="0"/>
        <v>315.2</v>
      </c>
      <c r="I33" s="88"/>
      <c r="J33" s="96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8"/>
      <c r="J34" s="97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8"/>
      <c r="J35" s="97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8"/>
      <c r="J36" s="97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315.2</v>
      </c>
      <c r="G37" s="69">
        <f t="shared" ref="G37:H37" si="14">SUM(G33:G36)</f>
        <v>0</v>
      </c>
      <c r="H37" s="69">
        <f t="shared" si="14"/>
        <v>315.2</v>
      </c>
      <c r="I37" s="90"/>
      <c r="J37" s="98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8"/>
      <c r="J38" s="92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8"/>
      <c r="J39" s="93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90"/>
      <c r="J40" s="94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8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8"/>
      <c r="J42" s="89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8"/>
      <c r="J43" s="89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90"/>
      <c r="J44" s="91"/>
    </row>
    <row r="45" ht="1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9"/>
      <c r="J45" s="96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8"/>
      <c r="J46" s="97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8"/>
      <c r="J47" s="97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8"/>
      <c r="J48" s="97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8"/>
      <c r="J49" s="97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8"/>
      <c r="J50" s="97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8"/>
      <c r="J51" s="97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90"/>
      <c r="J52" s="98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5001.04</v>
      </c>
      <c r="G53" s="69">
        <f t="shared" si="22"/>
        <v>0</v>
      </c>
      <c r="H53" s="69">
        <f t="shared" si="22"/>
        <v>5001.04</v>
      </c>
      <c r="I53" s="90"/>
      <c r="J53" s="100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1" t="s">
        <v>48</v>
      </c>
    </row>
    <row r="58" customHeight="1" spans="1:9">
      <c r="A58" s="80">
        <f>E53</f>
        <v>0</v>
      </c>
      <c r="B58" s="81"/>
      <c r="C58" s="81">
        <f>H53</f>
        <v>5001.04</v>
      </c>
      <c r="D58" s="81"/>
      <c r="E58" s="81">
        <f>F53</f>
        <v>5001.04</v>
      </c>
      <c r="F58" s="81"/>
      <c r="G58" s="81">
        <f>G53</f>
        <v>0</v>
      </c>
      <c r="H58" s="81"/>
      <c r="I58" s="102">
        <f>A58-C58</f>
        <v>-5001.04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2023-07-14T09:08:43Z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