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8_{0D07D5BD-4CB4-4FE2-9F76-00DA709704CA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旅行社SOW" sheetId="16" r:id="rId1"/>
  </sheets>
  <definedNames>
    <definedName name="_xlnm.Print_Area" localSheetId="0">旅行社SOW!$A$1:$H$24</definedName>
    <definedName name="_xlnm.Print_Titles" localSheetId="0">旅行社SOW!$1:$6</definedName>
  </definedNames>
  <calcPr calcId="181029"/>
</workbook>
</file>

<file path=xl/calcChain.xml><?xml version="1.0" encoding="utf-8"?>
<calcChain xmlns="http://schemas.openxmlformats.org/spreadsheetml/2006/main">
  <c r="G10" i="16" l="1"/>
  <c r="G11" i="16"/>
  <c r="G17" i="16"/>
  <c r="G13" i="16"/>
  <c r="G14" i="16"/>
  <c r="G15" i="16"/>
  <c r="G12" i="16"/>
  <c r="G19" i="16"/>
  <c r="D22" i="16" l="1"/>
  <c r="G22" i="16" s="1"/>
  <c r="G21" i="16"/>
  <c r="G23" i="16" l="1"/>
  <c r="G24" i="16" s="1"/>
</calcChain>
</file>

<file path=xl/sharedStrings.xml><?xml version="1.0" encoding="utf-8"?>
<sst xmlns="http://schemas.openxmlformats.org/spreadsheetml/2006/main" count="54" uniqueCount="54">
  <si>
    <t xml:space="preserve">Event:                 </t>
  </si>
  <si>
    <t xml:space="preserve">Date:                  </t>
  </si>
  <si>
    <t xml:space="preserve">Number of person:       </t>
    <phoneticPr fontId="2" type="noConversion"/>
  </si>
  <si>
    <t>其他（请务必考虑如下明细的发票是否可以使用，是否需要增加税率）</t>
    <phoneticPr fontId="2" type="noConversion"/>
  </si>
  <si>
    <t xml:space="preserve">VENUE:                  </t>
    <phoneticPr fontId="2" type="noConversion"/>
  </si>
  <si>
    <t xml:space="preserve">Project No:               </t>
    <phoneticPr fontId="2" type="noConversion"/>
  </si>
  <si>
    <t>总计</t>
    <phoneticPr fontId="2" type="noConversion"/>
  </si>
  <si>
    <t>总价</t>
  </si>
  <si>
    <t>车辆安排</t>
    <phoneticPr fontId="2" type="noConversion"/>
  </si>
  <si>
    <t>旅行社服务费等相关费用 service charge for agency</t>
    <phoneticPr fontId="2" type="noConversion"/>
  </si>
  <si>
    <t>旅行社费用 fee for agency</t>
    <phoneticPr fontId="2" type="noConversion"/>
  </si>
  <si>
    <t>固定费用</t>
    <phoneticPr fontId="2" type="noConversion"/>
  </si>
  <si>
    <t>项目Item</t>
    <phoneticPr fontId="2" type="noConversion"/>
  </si>
  <si>
    <t>规格Detail</t>
    <phoneticPr fontId="2" type="noConversion"/>
  </si>
  <si>
    <t>单价</t>
    <phoneticPr fontId="2" type="noConversion"/>
  </si>
  <si>
    <t>次数times</t>
    <phoneticPr fontId="2" type="noConversion"/>
  </si>
  <si>
    <t>数量amount</t>
    <phoneticPr fontId="2" type="noConversion"/>
  </si>
  <si>
    <t>备注Remarks</t>
    <phoneticPr fontId="2" type="noConversion"/>
  </si>
  <si>
    <t>包含旅行社活动期间住宿/用餐等相关差旅费用，数量和金额请根据活动用人需求填写</t>
    <phoneticPr fontId="2" type="noConversion"/>
  </si>
  <si>
    <t>客房要求：
1、电话：开通国内长途、关闭国际长途(telephone: local call and long-distance call are opened, international direct dialing in closed)
2、网络：可宽带上网，WIFI、有限网络均免费
3、关闭MINI BAR、洗衣服务、签单权以及房间内可能有的收费项目（如收费电视等）Mini Bar(consumption list: in room consumption closed. clear the mini bar)
4、早餐：均含单早 include breakfast
5、环境：干净、舒适、相对安静（尤其针是媒体）。媒体房间尽量保证大床房，房型统一 Clean and same room type 
6、客房数量：确定好数量后允许再上下浮动10％
7、延时退房 Check-out delay
8、不选择尾房、靠近电梯的房间 No tail room, near the elevator</t>
    <phoneticPr fontId="2" type="noConversion"/>
  </si>
  <si>
    <t>3月18日-3月19日大床房（含服务费，宽带费用）</t>
    <phoneticPr fontId="2" type="noConversion"/>
  </si>
  <si>
    <t>公付房费
Public housing charge</t>
    <phoneticPr fontId="2" type="noConversion"/>
  </si>
  <si>
    <t>2021年3月19日-3月21日（成都）
2021年3月26日-3月28日（广州）</t>
    <phoneticPr fontId="2" type="noConversion"/>
  </si>
  <si>
    <t>媒体用餐</t>
    <phoneticPr fontId="2" type="noConversion"/>
  </si>
  <si>
    <t>上汽通用别克微蓝拾光活动成都站&amp;广州站旅行社 SOW
Saic-GM Buick VELITE Time activities of The Chengdu and Guangzhou travel agency Statement of SOW</t>
    <phoneticPr fontId="2" type="noConversion"/>
  </si>
  <si>
    <t>酒店相关:酒店名称
雅安时间之外民宿
Out of time hotel,Yanan
广州菁木山舍
Jingmu Shanshe,Guangzhou
蜀中驿瓦舍旅行酒店
Shu Zhong Yi vashe Travel Hotel (Ya'an mengdingshan store)</t>
    <phoneticPr fontId="2" type="noConversion"/>
  </si>
  <si>
    <t>SGM工作人员（自付）；
上下浮动一间
工作人员房费不超过600元/晚
酒店地点靠近成都白泽WHITE PALACE附近 成都站</t>
    <phoneticPr fontId="2" type="noConversion"/>
  </si>
  <si>
    <t>自付房费
一、客人签单部分由会务组负责人员负责确认是否划入总账
二、房型以酒店当时大床房数量决定</t>
    <phoneticPr fontId="2" type="noConversion"/>
  </si>
  <si>
    <t>3月26日-3月28日大床房（含服务费，宽带费用）
工作人员住房Standard room</t>
    <phoneticPr fontId="2" type="noConversion"/>
  </si>
  <si>
    <t>3月19日-3月21日大床房（含服务费，宽带费用）
工作人员住房Standard room</t>
    <phoneticPr fontId="2" type="noConversion"/>
  </si>
  <si>
    <r>
      <rPr>
        <sz val="9"/>
        <color theme="1"/>
        <rFont val="微软雅黑"/>
        <family val="2"/>
        <charset val="134"/>
      </rPr>
      <t>KOC车主23人，工作人</t>
    </r>
    <r>
      <rPr>
        <sz val="9"/>
        <rFont val="微软雅黑"/>
        <family val="2"/>
        <charset val="134"/>
      </rPr>
      <t>员7人</t>
    </r>
    <phoneticPr fontId="2" type="noConversion"/>
  </si>
  <si>
    <t>SGM工作人员（自付）；
上下浮动一间
工作人员房费不超过800元/晚
酒店推荐：广州菁木山舍 广州站</t>
    <phoneticPr fontId="2" type="noConversion"/>
  </si>
  <si>
    <t>上下浮动15%,工作人员房费不超过480元/晚
酒店推荐：蜀中驿瓦舍旅行酒店（雅安蒙顶山店）</t>
    <phoneticPr fontId="2" type="noConversion"/>
  </si>
  <si>
    <t>3月20、21日送站（雅安茶岸精品民宿-成都双流机场）提前返程KOC车主&amp;灵活机动用车</t>
    <phoneticPr fontId="2" type="noConversion"/>
  </si>
  <si>
    <t>KOC车主相关</t>
    <phoneticPr fontId="2" type="noConversion"/>
  </si>
  <si>
    <t>KOC车主交通补贴
KOC Traffic Reimbursement</t>
    <phoneticPr fontId="2" type="noConversion"/>
  </si>
  <si>
    <t>3月25日-3月26日大床房（含服务费，宽带费用）</t>
    <phoneticPr fontId="2" type="noConversion"/>
  </si>
  <si>
    <t>含工作人员提前抵达用餐，KOC车主直接前往活动场地午餐费用</t>
    <phoneticPr fontId="2" type="noConversion"/>
  </si>
  <si>
    <t>含工作人员提前抵达用餐，KOC车主返程航班延误晚餐预留</t>
    <phoneticPr fontId="2" type="noConversion"/>
  </si>
  <si>
    <t>含工作人员提前抵达用餐，KOC车主去程航班延误午餐预留</t>
    <phoneticPr fontId="2" type="noConversion"/>
  </si>
  <si>
    <t>含工作人员送机日用餐，KOC车主返程航班延误晚餐预留</t>
    <phoneticPr fontId="2" type="noConversion"/>
  </si>
  <si>
    <r>
      <t>500元/人，共11,500元</t>
    </r>
    <r>
      <rPr>
        <sz val="9"/>
        <color rgb="FFFF0000"/>
        <rFont val="微软雅黑"/>
        <family val="2"/>
        <charset val="134"/>
      </rPr>
      <t>（固定费用，实报实销需预支）</t>
    </r>
    <phoneticPr fontId="2" type="noConversion"/>
  </si>
  <si>
    <t>晚餐（3月18日、3月21日）  Dinner
桌餐或五星级酒店自助晚餐，餐标不少于200元/人</t>
    <phoneticPr fontId="2" type="noConversion"/>
  </si>
  <si>
    <t>午餐（3月19日） Lunch
桌餐或五星级酒店自助晚餐，餐标不少于200元/人</t>
    <phoneticPr fontId="2" type="noConversion"/>
  </si>
  <si>
    <t>午餐（3月26日） Lunch
桌餐或五星级酒店自助晚餐，餐标不少于200元/人</t>
    <phoneticPr fontId="2" type="noConversion"/>
  </si>
  <si>
    <t>晚餐（3月25日、3月28日）  Dinner
桌餐或五星级酒店自助晚餐，餐标不少于200元/人</t>
    <phoneticPr fontId="2" type="noConversion"/>
  </si>
  <si>
    <t>午餐lunch</t>
    <phoneticPr fontId="2" type="noConversion"/>
  </si>
  <si>
    <t>晚餐dinner</t>
    <phoneticPr fontId="2" type="noConversion"/>
  </si>
  <si>
    <t>午餐lunch</t>
    <phoneticPr fontId="2" type="noConversion"/>
  </si>
  <si>
    <t>晚餐dinner</t>
    <phoneticPr fontId="2" type="noConversion"/>
  </si>
  <si>
    <t>全天包车</t>
    <phoneticPr fontId="2" type="noConversion"/>
  </si>
  <si>
    <t>GL8 含司机</t>
    <phoneticPr fontId="2" type="noConversion"/>
  </si>
  <si>
    <r>
      <t xml:space="preserve">上下浮动15%,工作人员房费不超过600元/晚
</t>
    </r>
    <r>
      <rPr>
        <sz val="9"/>
        <color rgb="FFFF0000"/>
        <rFont val="微软雅黑"/>
        <family val="2"/>
        <charset val="134"/>
      </rPr>
      <t>酒店推荐：广州十二花季民宿</t>
    </r>
    <phoneticPr fontId="2" type="noConversion"/>
  </si>
  <si>
    <t>总计(含专票）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</si>
</sst>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\ _€_-;\-* #,##0.00\ _€_-;_-* &quot;-&quot;??\ _€_-;_-@_-"/>
    <numFmt numFmtId="178" formatCode="_-* #,##0.00\ [$€]_-;\-* #,##0.00\ [$€]_-;_-* &quot;-&quot;??\ [$€]_-;_-@_-"/>
    <numFmt numFmtId="179" formatCode="_-* #,##0.00\ [$€-1]_-;\-* #,##0.00\ [$€-1]_-;_-* &quot;-&quot;??\ [$€-1]_-"/>
  </numFmts>
  <fonts count="38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b/>
      <sz val="9"/>
      <color theme="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>
      <alignment vertical="center"/>
    </xf>
    <xf numFmtId="0" fontId="3" fillId="0" borderId="0" applyNumberFormat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0" fontId="5" fillId="2" borderId="0" applyNumberFormat="0" applyBorder="0" applyProtection="0">
      <alignment vertical="center"/>
    </xf>
    <xf numFmtId="0" fontId="5" fillId="3" borderId="0" applyNumberFormat="0" applyBorder="0" applyProtection="0">
      <alignment vertical="center"/>
    </xf>
    <xf numFmtId="0" fontId="5" fillId="4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5" fillId="7" borderId="0" applyNumberFormat="0" applyBorder="0" applyProtection="0">
      <alignment vertical="center"/>
    </xf>
    <xf numFmtId="0" fontId="5" fillId="8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8" borderId="0" applyNumberFormat="0" applyBorder="0" applyProtection="0">
      <alignment vertical="center"/>
    </xf>
    <xf numFmtId="0" fontId="5" fillId="11" borderId="0" applyNumberFormat="0" applyBorder="0" applyProtection="0">
      <alignment vertical="center"/>
    </xf>
    <xf numFmtId="0" fontId="6" fillId="12" borderId="0" applyNumberFormat="0" applyBorder="0" applyProtection="0">
      <alignment vertical="center"/>
    </xf>
    <xf numFmtId="0" fontId="6" fillId="9" borderId="0" applyNumberFormat="0" applyBorder="0" applyProtection="0">
      <alignment vertical="center"/>
    </xf>
    <xf numFmtId="0" fontId="6" fillId="10" borderId="0" applyNumberFormat="0" applyBorder="0" applyProtection="0">
      <alignment vertical="center"/>
    </xf>
    <xf numFmtId="0" fontId="6" fillId="13" borderId="0" applyNumberFormat="0" applyBorder="0" applyProtection="0">
      <alignment vertical="center"/>
    </xf>
    <xf numFmtId="0" fontId="6" fillId="14" borderId="0" applyNumberFormat="0" applyBorder="0" applyProtection="0">
      <alignment vertical="center"/>
    </xf>
    <xf numFmtId="0" fontId="6" fillId="15" borderId="0" applyNumberFormat="0" applyBorder="0" applyProtection="0">
      <alignment vertical="center"/>
    </xf>
    <xf numFmtId="0" fontId="6" fillId="16" borderId="0" applyNumberFormat="0" applyBorder="0" applyProtection="0">
      <alignment vertical="center"/>
    </xf>
    <xf numFmtId="0" fontId="6" fillId="17" borderId="0" applyNumberFormat="0" applyBorder="0" applyProtection="0">
      <alignment vertical="center"/>
    </xf>
    <xf numFmtId="0" fontId="6" fillId="18" borderId="0" applyNumberFormat="0" applyBorder="0" applyProtection="0">
      <alignment vertical="center"/>
    </xf>
    <xf numFmtId="0" fontId="6" fillId="13" borderId="0" applyNumberFormat="0" applyBorder="0" applyProtection="0">
      <alignment vertical="center"/>
    </xf>
    <xf numFmtId="0" fontId="6" fillId="14" borderId="0" applyNumberFormat="0" applyBorder="0" applyProtection="0">
      <alignment vertical="center"/>
    </xf>
    <xf numFmtId="0" fontId="6" fillId="19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8" fillId="20" borderId="1" applyNumberFormat="0" applyProtection="0">
      <alignment vertical="center"/>
    </xf>
    <xf numFmtId="0" fontId="9" fillId="21" borderId="2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11" fillId="4" borderId="0" applyNumberFormat="0" applyBorder="0" applyProtection="0">
      <alignment vertical="center"/>
    </xf>
    <xf numFmtId="0" fontId="12" fillId="0" borderId="3" applyNumberFormat="0" applyProtection="0">
      <alignment vertical="center"/>
    </xf>
    <xf numFmtId="0" fontId="13" fillId="0" borderId="4" applyNumberFormat="0" applyProtection="0">
      <alignment vertical="center"/>
    </xf>
    <xf numFmtId="0" fontId="14" fillId="0" borderId="5" applyNumberFormat="0" applyProtection="0">
      <alignment vertical="center"/>
    </xf>
    <xf numFmtId="0" fontId="14" fillId="0" borderId="0" applyNumberFormat="0" applyBorder="0" applyProtection="0">
      <alignment vertical="center"/>
    </xf>
    <xf numFmtId="0" fontId="15" fillId="7" borderId="1" applyNumberFormat="0" applyProtection="0">
      <alignment vertical="center"/>
    </xf>
    <xf numFmtId="0" fontId="16" fillId="0" borderId="6" applyNumberFormat="0" applyProtection="0">
      <alignment vertical="center"/>
    </xf>
    <xf numFmtId="0" fontId="17" fillId="22" borderId="0" applyNumberFormat="0" applyBorder="0" applyProtection="0">
      <alignment vertical="center"/>
    </xf>
    <xf numFmtId="0" fontId="22" fillId="23" borderId="7" applyNumberFormat="0" applyProtection="0">
      <alignment vertical="center"/>
    </xf>
    <xf numFmtId="0" fontId="18" fillId="20" borderId="8" applyNumberFormat="0" applyProtection="0">
      <alignment vertical="center"/>
    </xf>
    <xf numFmtId="0" fontId="19" fillId="0" borderId="0" applyNumberFormat="0" applyBorder="0" applyProtection="0">
      <alignment vertical="center"/>
    </xf>
    <xf numFmtId="0" fontId="20" fillId="0" borderId="9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4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6" fillId="0" borderId="0"/>
    <xf numFmtId="0" fontId="4" fillId="0" borderId="0"/>
    <xf numFmtId="0" fontId="26" fillId="0" borderId="0"/>
    <xf numFmtId="0" fontId="22" fillId="0" borderId="0"/>
    <xf numFmtId="0" fontId="3" fillId="0" borderId="0"/>
    <xf numFmtId="0" fontId="22" fillId="0" borderId="0"/>
    <xf numFmtId="0" fontId="27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2" fillId="0" borderId="0">
      <alignment vertical="center"/>
    </xf>
    <xf numFmtId="0" fontId="3" fillId="0" borderId="0"/>
    <xf numFmtId="179" fontId="3" fillId="0" borderId="0"/>
    <xf numFmtId="0" fontId="3" fillId="0" borderId="0"/>
    <xf numFmtId="0" fontId="28" fillId="0" borderId="0"/>
    <xf numFmtId="0" fontId="29" fillId="0" borderId="1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2" fillId="0" borderId="0"/>
    <xf numFmtId="0" fontId="11" fillId="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176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8" fillId="24" borderId="1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22" fillId="23" borderId="7" applyNumberFormat="0" applyFont="0" applyAlignment="0" applyProtection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23" fillId="24" borderId="0" xfId="46" applyFont="1" applyFill="1" applyAlignment="1">
      <alignment horizontal="center" vertical="center"/>
    </xf>
    <xf numFmtId="0" fontId="23" fillId="24" borderId="0" xfId="46" applyFont="1" applyFill="1" applyAlignment="1">
      <alignment vertical="center" wrapText="1"/>
    </xf>
    <xf numFmtId="0" fontId="23" fillId="24" borderId="0" xfId="46" applyFont="1" applyFill="1">
      <alignment vertical="center"/>
    </xf>
    <xf numFmtId="0" fontId="23" fillId="24" borderId="0" xfId="46" applyFont="1" applyFill="1" applyAlignment="1">
      <alignment horizontal="left" vertical="center"/>
    </xf>
    <xf numFmtId="0" fontId="23" fillId="25" borderId="10" xfId="46" applyFont="1" applyFill="1" applyBorder="1" applyAlignment="1">
      <alignment vertical="center" wrapText="1"/>
    </xf>
    <xf numFmtId="0" fontId="23" fillId="24" borderId="0" xfId="46" applyFont="1" applyFill="1" applyAlignment="1">
      <alignment vertical="center"/>
    </xf>
    <xf numFmtId="38" fontId="23" fillId="24" borderId="0" xfId="46" applyNumberFormat="1" applyFont="1" applyFill="1" applyAlignment="1">
      <alignment horizontal="center" vertical="center"/>
    </xf>
    <xf numFmtId="0" fontId="23" fillId="0" borderId="10" xfId="46" applyFont="1" applyFill="1" applyBorder="1" applyAlignment="1">
      <alignment horizontal="center" vertical="center" wrapText="1"/>
    </xf>
    <xf numFmtId="38" fontId="23" fillId="25" borderId="10" xfId="46" applyNumberFormat="1" applyFont="1" applyFill="1" applyBorder="1" applyAlignment="1">
      <alignment horizontal="center" vertical="center"/>
    </xf>
    <xf numFmtId="0" fontId="23" fillId="25" borderId="0" xfId="46" applyFont="1" applyFill="1" applyAlignment="1">
      <alignment horizontal="left" vertical="center"/>
    </xf>
    <xf numFmtId="0" fontId="23" fillId="24" borderId="0" xfId="46" applyFont="1" applyFill="1" applyAlignment="1">
      <alignment horizontal="left" vertical="center"/>
    </xf>
    <xf numFmtId="38" fontId="23" fillId="0" borderId="10" xfId="46" applyNumberFormat="1" applyFont="1" applyFill="1" applyBorder="1" applyAlignment="1">
      <alignment horizontal="center" vertical="center"/>
    </xf>
    <xf numFmtId="31" fontId="23" fillId="24" borderId="0" xfId="46" applyNumberFormat="1" applyFont="1" applyFill="1" applyAlignment="1">
      <alignment horizontal="left" vertical="center"/>
    </xf>
    <xf numFmtId="0" fontId="23" fillId="24" borderId="0" xfId="46" applyFont="1" applyFill="1" applyAlignment="1">
      <alignment horizontal="center" vertical="center"/>
    </xf>
    <xf numFmtId="0" fontId="23" fillId="0" borderId="10" xfId="46" applyFont="1" applyFill="1" applyBorder="1" applyAlignment="1">
      <alignment horizontal="left" vertical="center" wrapText="1"/>
    </xf>
    <xf numFmtId="0" fontId="23" fillId="25" borderId="0" xfId="46" applyFont="1" applyFill="1" applyAlignment="1">
      <alignment horizontal="center" vertical="center"/>
    </xf>
    <xf numFmtId="0" fontId="24" fillId="20" borderId="12" xfId="46" applyFont="1" applyFill="1" applyBorder="1" applyAlignment="1">
      <alignment vertical="center" wrapText="1"/>
    </xf>
    <xf numFmtId="0" fontId="24" fillId="20" borderId="17" xfId="46" applyFont="1" applyFill="1" applyBorder="1" applyAlignment="1">
      <alignment vertical="center" wrapText="1"/>
    </xf>
    <xf numFmtId="0" fontId="24" fillId="20" borderId="18" xfId="46" applyFont="1" applyFill="1" applyBorder="1" applyAlignment="1">
      <alignment vertical="center" wrapText="1"/>
    </xf>
    <xf numFmtId="0" fontId="24" fillId="20" borderId="12" xfId="46" applyFont="1" applyFill="1" applyBorder="1" applyAlignment="1">
      <alignment vertical="center"/>
    </xf>
    <xf numFmtId="0" fontId="24" fillId="20" borderId="17" xfId="46" applyFont="1" applyFill="1" applyBorder="1" applyAlignment="1">
      <alignment vertical="center"/>
    </xf>
    <xf numFmtId="0" fontId="24" fillId="20" borderId="18" xfId="46" applyFont="1" applyFill="1" applyBorder="1" applyAlignment="1">
      <alignment vertical="center"/>
    </xf>
    <xf numFmtId="0" fontId="23" fillId="25" borderId="12" xfId="46" applyFont="1" applyFill="1" applyBorder="1" applyAlignment="1">
      <alignment vertical="center" wrapText="1"/>
    </xf>
    <xf numFmtId="0" fontId="23" fillId="25" borderId="18" xfId="46" applyFont="1" applyFill="1" applyBorder="1" applyAlignment="1">
      <alignment vertical="center" wrapText="1"/>
    </xf>
    <xf numFmtId="0" fontId="23" fillId="0" borderId="12" xfId="46" applyFont="1" applyFill="1" applyBorder="1" applyAlignment="1">
      <alignment vertical="center" wrapText="1"/>
    </xf>
    <xf numFmtId="0" fontId="23" fillId="0" borderId="18" xfId="46" applyFont="1" applyFill="1" applyBorder="1" applyAlignment="1">
      <alignment vertical="center" wrapText="1"/>
    </xf>
    <xf numFmtId="0" fontId="23" fillId="0" borderId="12" xfId="46" applyFont="1" applyFill="1" applyBorder="1" applyAlignment="1">
      <alignment vertical="center"/>
    </xf>
    <xf numFmtId="0" fontId="23" fillId="0" borderId="18" xfId="46" applyFont="1" applyFill="1" applyBorder="1" applyAlignment="1">
      <alignment vertical="center"/>
    </xf>
    <xf numFmtId="38" fontId="23" fillId="24" borderId="0" xfId="46" applyNumberFormat="1" applyFont="1" applyFill="1" applyAlignment="1">
      <alignment vertical="center"/>
    </xf>
    <xf numFmtId="38" fontId="23" fillId="24" borderId="0" xfId="46" applyNumberFormat="1" applyFont="1" applyFill="1" applyAlignment="1">
      <alignment horizontal="left" vertical="center"/>
    </xf>
    <xf numFmtId="38" fontId="24" fillId="20" borderId="17" xfId="46" applyNumberFormat="1" applyFont="1" applyFill="1" applyBorder="1" applyAlignment="1">
      <alignment vertical="center"/>
    </xf>
    <xf numFmtId="38" fontId="23" fillId="0" borderId="11" xfId="46" applyNumberFormat="1" applyFont="1" applyFill="1" applyBorder="1" applyAlignment="1">
      <alignment horizontal="center" vertical="center"/>
    </xf>
    <xf numFmtId="38" fontId="24" fillId="0" borderId="10" xfId="46" applyNumberFormat="1" applyFont="1" applyFill="1" applyBorder="1" applyAlignment="1">
      <alignment horizontal="center" vertical="center"/>
    </xf>
    <xf numFmtId="0" fontId="23" fillId="0" borderId="10" xfId="46" applyFont="1" applyFill="1" applyBorder="1" applyAlignment="1">
      <alignment vertical="center" wrapText="1"/>
    </xf>
    <xf numFmtId="0" fontId="23" fillId="0" borderId="0" xfId="46" applyFont="1" applyFill="1" applyAlignment="1">
      <alignment horizontal="center" vertical="center"/>
    </xf>
    <xf numFmtId="0" fontId="24" fillId="0" borderId="12" xfId="46" applyFont="1" applyFill="1" applyBorder="1" applyAlignment="1">
      <alignment vertical="center"/>
    </xf>
    <xf numFmtId="0" fontId="24" fillId="0" borderId="17" xfId="46" applyFont="1" applyFill="1" applyBorder="1" applyAlignment="1">
      <alignment vertical="center"/>
    </xf>
    <xf numFmtId="0" fontId="24" fillId="0" borderId="18" xfId="46" applyFont="1" applyFill="1" applyBorder="1" applyAlignment="1">
      <alignment vertical="center"/>
    </xf>
    <xf numFmtId="0" fontId="34" fillId="26" borderId="12" xfId="46" applyFont="1" applyFill="1" applyBorder="1" applyAlignment="1">
      <alignment horizontal="center" vertical="center" wrapText="1"/>
    </xf>
    <xf numFmtId="0" fontId="34" fillId="26" borderId="10" xfId="46" applyFont="1" applyFill="1" applyBorder="1" applyAlignment="1">
      <alignment horizontal="center" vertical="center" wrapText="1"/>
    </xf>
    <xf numFmtId="38" fontId="34" fillId="26" borderId="10" xfId="46" applyNumberFormat="1" applyFont="1" applyFill="1" applyBorder="1" applyAlignment="1">
      <alignment horizontal="center" vertical="center"/>
    </xf>
    <xf numFmtId="0" fontId="23" fillId="0" borderId="10" xfId="46" applyFont="1" applyFill="1" applyBorder="1" applyAlignment="1">
      <alignment horizontal="left" vertical="center" wrapText="1"/>
    </xf>
    <xf numFmtId="0" fontId="23" fillId="25" borderId="10" xfId="46" applyFont="1" applyFill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31" fontId="23" fillId="24" borderId="0" xfId="46" applyNumberFormat="1" applyFont="1" applyFill="1" applyAlignment="1">
      <alignment horizontal="left" vertical="center" wrapText="1"/>
    </xf>
    <xf numFmtId="0" fontId="23" fillId="0" borderId="10" xfId="46" applyFont="1" applyBorder="1" applyAlignment="1">
      <alignment vertical="center" wrapText="1"/>
    </xf>
    <xf numFmtId="0" fontId="35" fillId="27" borderId="12" xfId="46" applyFont="1" applyFill="1" applyBorder="1" applyAlignment="1">
      <alignment vertical="center" wrapText="1"/>
    </xf>
    <xf numFmtId="0" fontId="35" fillId="27" borderId="0" xfId="46" applyFont="1" applyFill="1" applyAlignment="1">
      <alignment vertical="center" wrapText="1"/>
    </xf>
    <xf numFmtId="0" fontId="36" fillId="25" borderId="10" xfId="46" applyFont="1" applyFill="1" applyBorder="1" applyAlignment="1">
      <alignment horizontal="left" vertical="center" wrapText="1"/>
    </xf>
    <xf numFmtId="38" fontId="36" fillId="25" borderId="10" xfId="46" applyNumberFormat="1" applyFont="1" applyFill="1" applyBorder="1" applyAlignment="1">
      <alignment horizontal="center" vertical="center"/>
    </xf>
    <xf numFmtId="38" fontId="36" fillId="0" borderId="10" xfId="46" applyNumberFormat="1" applyFont="1" applyFill="1" applyBorder="1" applyAlignment="1">
      <alignment horizontal="center" vertical="center"/>
    </xf>
    <xf numFmtId="0" fontId="36" fillId="25" borderId="19" xfId="46" applyFont="1" applyFill="1" applyBorder="1" applyAlignment="1">
      <alignment horizontal="left" vertical="center" wrapText="1"/>
    </xf>
    <xf numFmtId="38" fontId="36" fillId="25" borderId="19" xfId="46" applyNumberFormat="1" applyFont="1" applyFill="1" applyBorder="1" applyAlignment="1">
      <alignment horizontal="center" vertical="center"/>
    </xf>
    <xf numFmtId="38" fontId="36" fillId="25" borderId="19" xfId="0" applyNumberFormat="1" applyFont="1" applyFill="1" applyBorder="1" applyAlignment="1">
      <alignment horizontal="center" vertical="center"/>
    </xf>
    <xf numFmtId="58" fontId="36" fillId="25" borderId="19" xfId="46" applyNumberFormat="1" applyFont="1" applyFill="1" applyBorder="1" applyAlignment="1">
      <alignment vertical="center" wrapText="1"/>
    </xf>
    <xf numFmtId="38" fontId="36" fillId="25" borderId="10" xfId="0" applyNumberFormat="1" applyFont="1" applyFill="1" applyBorder="1" applyAlignment="1">
      <alignment horizontal="center" vertical="center"/>
    </xf>
    <xf numFmtId="58" fontId="36" fillId="25" borderId="10" xfId="46" applyNumberFormat="1" applyFont="1" applyFill="1" applyBorder="1" applyAlignment="1">
      <alignment vertical="center" wrapText="1"/>
    </xf>
    <xf numFmtId="0" fontId="23" fillId="0" borderId="10" xfId="46" applyFont="1" applyFill="1" applyBorder="1" applyAlignment="1">
      <alignment horizontal="left" vertical="center" wrapText="1"/>
    </xf>
    <xf numFmtId="0" fontId="23" fillId="25" borderId="10" xfId="46" applyFont="1" applyFill="1" applyBorder="1" applyAlignment="1">
      <alignment horizontal="left" vertical="center" wrapText="1"/>
    </xf>
    <xf numFmtId="0" fontId="23" fillId="0" borderId="16" xfId="46" applyFont="1" applyFill="1" applyBorder="1" applyAlignment="1">
      <alignment horizontal="left" vertical="center" wrapText="1"/>
    </xf>
    <xf numFmtId="38" fontId="36" fillId="0" borderId="10" xfId="46" applyNumberFormat="1" applyFont="1" applyBorder="1" applyAlignment="1">
      <alignment horizontal="center" vertical="center"/>
    </xf>
    <xf numFmtId="0" fontId="23" fillId="0" borderId="10" xfId="46" applyFont="1" applyFill="1" applyBorder="1" applyAlignment="1">
      <alignment horizontal="left" vertical="center" wrapText="1"/>
    </xf>
    <xf numFmtId="0" fontId="23" fillId="0" borderId="11" xfId="46" applyFont="1" applyFill="1" applyBorder="1" applyAlignment="1">
      <alignment horizontal="center" vertical="center" wrapText="1"/>
    </xf>
    <xf numFmtId="0" fontId="23" fillId="0" borderId="19" xfId="46" applyFont="1" applyFill="1" applyBorder="1" applyAlignment="1">
      <alignment horizontal="center" vertical="center" wrapText="1"/>
    </xf>
    <xf numFmtId="0" fontId="23" fillId="0" borderId="16" xfId="46" applyFont="1" applyFill="1" applyBorder="1" applyAlignment="1">
      <alignment horizontal="center" vertical="center" wrapText="1"/>
    </xf>
    <xf numFmtId="0" fontId="23" fillId="25" borderId="10" xfId="46" applyFont="1" applyFill="1" applyBorder="1" applyAlignment="1">
      <alignment horizontal="left" vertical="center" wrapText="1"/>
    </xf>
    <xf numFmtId="0" fontId="23" fillId="25" borderId="11" xfId="46" applyFont="1" applyFill="1" applyBorder="1" applyAlignment="1">
      <alignment horizontal="left" vertical="center" wrapText="1"/>
    </xf>
    <xf numFmtId="0" fontId="23" fillId="25" borderId="19" xfId="46" applyFont="1" applyFill="1" applyBorder="1" applyAlignment="1">
      <alignment horizontal="left" vertical="center" wrapText="1"/>
    </xf>
  </cellXfs>
  <cellStyles count="86">
    <cellStyle name="_ET_STYLE_NoName_00_" xfId="1" xr:uid="{00000000-0005-0000-0000-000000000000}"/>
    <cellStyle name="0,0_x000a__x000a_NA_x000a__x000a_" xfId="52" xr:uid="{00000000-0005-0000-0000-000001000000}"/>
    <cellStyle name="0,0_x000d__x000d_NA_x000d__x000d_" xfId="53" xr:uid="{00000000-0005-0000-0000-000002000000}"/>
    <cellStyle name="0,0_x005f_x000d__x005f_x000a_NA_x005f_x000d__x005f_x000a_" xfId="2" xr:uid="{00000000-0005-0000-0000-000003000000}"/>
    <cellStyle name="20% - Accent1" xfId="3" xr:uid="{00000000-0005-0000-0000-000004000000}"/>
    <cellStyle name="20% - Accent2" xfId="4" xr:uid="{00000000-0005-0000-0000-000005000000}"/>
    <cellStyle name="20% - Accent3" xfId="5" xr:uid="{00000000-0005-0000-0000-000006000000}"/>
    <cellStyle name="20% - Accent4" xfId="6" xr:uid="{00000000-0005-0000-0000-000007000000}"/>
    <cellStyle name="20% - Accent5" xfId="7" xr:uid="{00000000-0005-0000-0000-000008000000}"/>
    <cellStyle name="20% - Accent6" xfId="8" xr:uid="{00000000-0005-0000-0000-000009000000}"/>
    <cellStyle name="40% - Accent1" xfId="9" xr:uid="{00000000-0005-0000-0000-00000A000000}"/>
    <cellStyle name="40% - Accent2" xfId="10" xr:uid="{00000000-0005-0000-0000-00000B000000}"/>
    <cellStyle name="40% - Accent3" xfId="11" xr:uid="{00000000-0005-0000-0000-00000C000000}"/>
    <cellStyle name="40% - Accent4" xfId="12" xr:uid="{00000000-0005-0000-0000-00000D000000}"/>
    <cellStyle name="40% - Accent5" xfId="13" xr:uid="{00000000-0005-0000-0000-00000E000000}"/>
    <cellStyle name="40% - Accent6" xfId="14" xr:uid="{00000000-0005-0000-0000-00000F000000}"/>
    <cellStyle name="60% - Accent1" xfId="15" xr:uid="{00000000-0005-0000-0000-000010000000}"/>
    <cellStyle name="60% - Accent2" xfId="16" xr:uid="{00000000-0005-0000-0000-000011000000}"/>
    <cellStyle name="60% - Accent3" xfId="17" xr:uid="{00000000-0005-0000-0000-000012000000}"/>
    <cellStyle name="60% - Accent4" xfId="18" xr:uid="{00000000-0005-0000-0000-000013000000}"/>
    <cellStyle name="60% - Accent5" xfId="19" xr:uid="{00000000-0005-0000-0000-000014000000}"/>
    <cellStyle name="60% - Accent6" xfId="20" xr:uid="{00000000-0005-0000-0000-000015000000}"/>
    <cellStyle name="Accent1" xfId="21" xr:uid="{00000000-0005-0000-0000-000016000000}"/>
    <cellStyle name="Accent2" xfId="22" xr:uid="{00000000-0005-0000-0000-000017000000}"/>
    <cellStyle name="Accent3" xfId="23" xr:uid="{00000000-0005-0000-0000-000018000000}"/>
    <cellStyle name="Accent4" xfId="24" xr:uid="{00000000-0005-0000-0000-000019000000}"/>
    <cellStyle name="Accent5" xfId="25" xr:uid="{00000000-0005-0000-0000-00001A000000}"/>
    <cellStyle name="Accent6" xfId="26" xr:uid="{00000000-0005-0000-0000-00001B000000}"/>
    <cellStyle name="Bad" xfId="27" xr:uid="{00000000-0005-0000-0000-00001C000000}"/>
    <cellStyle name="Besuchter Hyperlink_budget BMW Deal…ng 20070530.xls" xfId="54" xr:uid="{00000000-0005-0000-0000-00001D000000}"/>
    <cellStyle name="Calculation" xfId="28" xr:uid="{00000000-0005-0000-0000-00001E000000}"/>
    <cellStyle name="Check Cell" xfId="29" xr:uid="{00000000-0005-0000-0000-00001F000000}"/>
    <cellStyle name="Comma" xfId="55" xr:uid="{00000000-0005-0000-0000-000020000000}"/>
    <cellStyle name="Currency" xfId="56" xr:uid="{00000000-0005-0000-0000-000021000000}"/>
    <cellStyle name="Currency 2" xfId="57" xr:uid="{00000000-0005-0000-0000-000022000000}"/>
    <cellStyle name="Dezimal 2" xfId="58" xr:uid="{00000000-0005-0000-0000-000023000000}"/>
    <cellStyle name="Euro" xfId="59" xr:uid="{00000000-0005-0000-0000-000024000000}"/>
    <cellStyle name="Explanatory Text" xfId="30" xr:uid="{00000000-0005-0000-0000-000025000000}"/>
    <cellStyle name="Good" xfId="31" xr:uid="{00000000-0005-0000-0000-000026000000}"/>
    <cellStyle name="Heading 1" xfId="32" xr:uid="{00000000-0005-0000-0000-000027000000}"/>
    <cellStyle name="Heading 2" xfId="33" xr:uid="{00000000-0005-0000-0000-000028000000}"/>
    <cellStyle name="Heading 3" xfId="34" xr:uid="{00000000-0005-0000-0000-000029000000}"/>
    <cellStyle name="Heading 4" xfId="35" xr:uid="{00000000-0005-0000-0000-00002A000000}"/>
    <cellStyle name="Input" xfId="36" xr:uid="{00000000-0005-0000-0000-00002B000000}"/>
    <cellStyle name="Linked Cell" xfId="37" xr:uid="{00000000-0005-0000-0000-00002C000000}"/>
    <cellStyle name="Neutral" xfId="38" xr:uid="{00000000-0005-0000-0000-00002D000000}"/>
    <cellStyle name="Normal 2" xfId="48" xr:uid="{00000000-0005-0000-0000-00002F000000}"/>
    <cellStyle name="Normal 3" xfId="60" xr:uid="{00000000-0005-0000-0000-000030000000}"/>
    <cellStyle name="Note" xfId="39" xr:uid="{00000000-0005-0000-0000-000031000000}"/>
    <cellStyle name="Output" xfId="40" xr:uid="{00000000-0005-0000-0000-000032000000}"/>
    <cellStyle name="Standard 2" xfId="61" xr:uid="{00000000-0005-0000-0000-000033000000}"/>
    <cellStyle name="Standard 4" xfId="62" xr:uid="{00000000-0005-0000-0000-000034000000}"/>
    <cellStyle name="Standard_080529_FB_Verkaufsstundensätze gkk" xfId="63" xr:uid="{00000000-0005-0000-0000-000035000000}"/>
    <cellStyle name="Style 1" xfId="64" xr:uid="{00000000-0005-0000-0000-000036000000}"/>
    <cellStyle name="Title" xfId="41" xr:uid="{00000000-0005-0000-0000-000037000000}"/>
    <cellStyle name="Total" xfId="42" xr:uid="{00000000-0005-0000-0000-000038000000}"/>
    <cellStyle name="Warning Text" xfId="43" xr:uid="{00000000-0005-0000-0000-000039000000}"/>
    <cellStyle name="标题 1 2" xfId="65" xr:uid="{00000000-0005-0000-0000-00003A000000}"/>
    <cellStyle name="标题 2 2" xfId="66" xr:uid="{00000000-0005-0000-0000-00003B000000}"/>
    <cellStyle name="标题 3 2" xfId="67" xr:uid="{00000000-0005-0000-0000-00003C000000}"/>
    <cellStyle name="标题 4 2" xfId="68" xr:uid="{00000000-0005-0000-0000-00003D000000}"/>
    <cellStyle name="标题 5" xfId="69" xr:uid="{00000000-0005-0000-0000-00003E000000}"/>
    <cellStyle name="差 2" xfId="70" xr:uid="{00000000-0005-0000-0000-00003F000000}"/>
    <cellStyle name="常规" xfId="0" builtinId="0"/>
    <cellStyle name="常规 2" xfId="46" xr:uid="{00000000-0005-0000-0000-000040000000}"/>
    <cellStyle name="常规 2 2" xfId="51" xr:uid="{00000000-0005-0000-0000-000041000000}"/>
    <cellStyle name="常规 3" xfId="47" xr:uid="{00000000-0005-0000-0000-000042000000}"/>
    <cellStyle name="常规 4" xfId="50" xr:uid="{00000000-0005-0000-0000-000043000000}"/>
    <cellStyle name="常规 5" xfId="85" xr:uid="{00000000-0005-0000-0000-000044000000}"/>
    <cellStyle name="常规 6" xfId="71" xr:uid="{00000000-0005-0000-0000-000045000000}"/>
    <cellStyle name="好 2" xfId="72" xr:uid="{00000000-0005-0000-0000-000046000000}"/>
    <cellStyle name="汇总 2" xfId="73" xr:uid="{00000000-0005-0000-0000-000047000000}"/>
    <cellStyle name="货币 2" xfId="74" xr:uid="{00000000-0005-0000-0000-000048000000}"/>
    <cellStyle name="货币 3" xfId="75" xr:uid="{00000000-0005-0000-0000-000049000000}"/>
    <cellStyle name="计算 2" xfId="76" xr:uid="{00000000-0005-0000-0000-00004A000000}"/>
    <cellStyle name="检查单元格 2" xfId="77" xr:uid="{00000000-0005-0000-0000-00004B000000}"/>
    <cellStyle name="解释性文本 2" xfId="78" xr:uid="{00000000-0005-0000-0000-00004C000000}"/>
    <cellStyle name="警告文本 2" xfId="79" xr:uid="{00000000-0005-0000-0000-00004D000000}"/>
    <cellStyle name="链接单元格 2" xfId="80" xr:uid="{00000000-0005-0000-0000-00004E000000}"/>
    <cellStyle name="适中 2" xfId="81" xr:uid="{00000000-0005-0000-0000-00004F000000}"/>
    <cellStyle name="输出 2" xfId="82" xr:uid="{00000000-0005-0000-0000-000050000000}"/>
    <cellStyle name="输入 2" xfId="83" xr:uid="{00000000-0005-0000-0000-000051000000}"/>
    <cellStyle name="样式 1" xfId="44" xr:uid="{00000000-0005-0000-0000-000052000000}"/>
    <cellStyle name="样式 1 2" xfId="49" xr:uid="{00000000-0005-0000-0000-000053000000}"/>
    <cellStyle name="一般_Sheet1" xfId="45" xr:uid="{00000000-0005-0000-0000-000054000000}"/>
    <cellStyle name="注释 2" xfId="84" xr:uid="{00000000-0005-0000-0000-00005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4"/>
  <sheetViews>
    <sheetView tabSelected="1" view="pageBreakPreview" zoomScale="70" zoomScaleSheetLayoutView="70" workbookViewId="0">
      <pane ySplit="6" topLeftCell="A19" activePane="bottomLeft" state="frozen"/>
      <selection pane="bottomLeft" activeCell="G12" sqref="G12:G15"/>
    </sheetView>
  </sheetViews>
  <sheetFormatPr defaultColWidth="9" defaultRowHeight="12.9"/>
  <cols>
    <col min="1" max="1" width="36.640625" style="6" customWidth="1" collapsed="1"/>
    <col min="2" max="2" width="29.140625" style="6" customWidth="1"/>
    <col min="3" max="3" width="36" style="1" customWidth="1"/>
    <col min="4" max="4" width="8" style="7" customWidth="1"/>
    <col min="5" max="5" width="9.140625" style="7" customWidth="1"/>
    <col min="6" max="7" width="10.640625" style="7" customWidth="1"/>
    <col min="8" max="8" width="42.140625" style="2" customWidth="1"/>
    <col min="9" max="9" width="30.140625" style="4" customWidth="1"/>
    <col min="10" max="16384" width="9" style="3"/>
  </cols>
  <sheetData>
    <row r="1" spans="1:9" ht="64.3">
      <c r="A1" s="6" t="s">
        <v>0</v>
      </c>
      <c r="B1" s="50" t="s">
        <v>24</v>
      </c>
      <c r="C1" s="6"/>
      <c r="D1" s="29"/>
      <c r="E1" s="29"/>
      <c r="F1" s="29"/>
      <c r="G1" s="29"/>
      <c r="H1" s="6"/>
    </row>
    <row r="2" spans="1:9" ht="25.75">
      <c r="A2" s="6" t="s">
        <v>1</v>
      </c>
      <c r="B2" s="47" t="s">
        <v>22</v>
      </c>
      <c r="C2" s="13"/>
      <c r="D2" s="30"/>
      <c r="E2" s="30"/>
      <c r="F2" s="30"/>
      <c r="G2" s="30"/>
      <c r="H2" s="13"/>
    </row>
    <row r="3" spans="1:9">
      <c r="A3" s="6" t="s">
        <v>4</v>
      </c>
      <c r="C3" s="14"/>
    </row>
    <row r="4" spans="1:9">
      <c r="A4" s="6" t="s">
        <v>5</v>
      </c>
      <c r="C4" s="14"/>
    </row>
    <row r="5" spans="1:9">
      <c r="A5" s="6" t="s">
        <v>2</v>
      </c>
      <c r="B5" s="6" t="s">
        <v>30</v>
      </c>
      <c r="C5" s="14"/>
    </row>
    <row r="6" spans="1:9" s="1" customFormat="1">
      <c r="A6" s="39" t="s">
        <v>12</v>
      </c>
      <c r="B6" s="39"/>
      <c r="C6" s="40" t="s">
        <v>13</v>
      </c>
      <c r="D6" s="41" t="s">
        <v>14</v>
      </c>
      <c r="E6" s="41" t="s">
        <v>15</v>
      </c>
      <c r="F6" s="41" t="s">
        <v>16</v>
      </c>
      <c r="G6" s="41" t="s">
        <v>7</v>
      </c>
      <c r="H6" s="40" t="s">
        <v>17</v>
      </c>
      <c r="I6" s="4"/>
    </row>
    <row r="7" spans="1:9" s="14" customFormat="1" ht="102.9">
      <c r="A7" s="49" t="s">
        <v>25</v>
      </c>
      <c r="B7" s="18"/>
      <c r="C7" s="18"/>
      <c r="D7" s="31"/>
      <c r="E7" s="31"/>
      <c r="F7" s="31"/>
      <c r="G7" s="31"/>
      <c r="H7" s="19"/>
      <c r="I7" s="11"/>
    </row>
    <row r="8" spans="1:9" s="14" customFormat="1" ht="60" customHeight="1">
      <c r="A8" s="64" t="s">
        <v>19</v>
      </c>
      <c r="B8" s="69" t="s">
        <v>27</v>
      </c>
      <c r="C8" s="43" t="s">
        <v>20</v>
      </c>
      <c r="D8" s="52">
        <v>600</v>
      </c>
      <c r="E8" s="9">
        <v>1</v>
      </c>
      <c r="F8" s="9">
        <v>0</v>
      </c>
      <c r="G8" s="9">
        <v>0</v>
      </c>
      <c r="H8" s="43" t="s">
        <v>26</v>
      </c>
    </row>
    <row r="9" spans="1:9" s="14" customFormat="1" ht="51.45">
      <c r="A9" s="64"/>
      <c r="B9" s="70"/>
      <c r="C9" s="51" t="s">
        <v>36</v>
      </c>
      <c r="D9" s="52">
        <v>800</v>
      </c>
      <c r="E9" s="52">
        <v>1</v>
      </c>
      <c r="F9" s="52">
        <v>0</v>
      </c>
      <c r="G9" s="52">
        <v>0</v>
      </c>
      <c r="H9" s="51" t="s">
        <v>31</v>
      </c>
    </row>
    <row r="10" spans="1:9" s="14" customFormat="1" ht="25.75">
      <c r="A10" s="64"/>
      <c r="B10" s="68" t="s">
        <v>21</v>
      </c>
      <c r="C10" s="51" t="s">
        <v>29</v>
      </c>
      <c r="D10" s="52">
        <v>308</v>
      </c>
      <c r="E10" s="52">
        <v>2</v>
      </c>
      <c r="F10" s="52">
        <v>3</v>
      </c>
      <c r="G10" s="52">
        <f>D10*E10*F10</f>
        <v>1848</v>
      </c>
      <c r="H10" s="51" t="s">
        <v>32</v>
      </c>
    </row>
    <row r="11" spans="1:9" s="14" customFormat="1" ht="25.75">
      <c r="A11" s="64"/>
      <c r="B11" s="68"/>
      <c r="C11" s="51" t="s">
        <v>28</v>
      </c>
      <c r="D11" s="52">
        <v>488</v>
      </c>
      <c r="E11" s="52">
        <v>2</v>
      </c>
      <c r="F11" s="52">
        <v>2</v>
      </c>
      <c r="G11" s="52">
        <f>D11*E11*F11</f>
        <v>1952</v>
      </c>
      <c r="H11" s="51" t="s">
        <v>52</v>
      </c>
    </row>
    <row r="12" spans="1:9" s="14" customFormat="1" ht="30" customHeight="1">
      <c r="A12" s="65" t="s">
        <v>23</v>
      </c>
      <c r="B12" s="46" t="s">
        <v>46</v>
      </c>
      <c r="C12" s="54" t="s">
        <v>43</v>
      </c>
      <c r="D12" s="55">
        <v>110</v>
      </c>
      <c r="E12" s="56">
        <v>1</v>
      </c>
      <c r="F12" s="52">
        <v>5</v>
      </c>
      <c r="G12" s="63">
        <f>D12*E12*F12</f>
        <v>550</v>
      </c>
      <c r="H12" s="57" t="s">
        <v>37</v>
      </c>
    </row>
    <row r="13" spans="1:9" s="14" customFormat="1" ht="25.75">
      <c r="A13" s="66"/>
      <c r="B13" s="45" t="s">
        <v>47</v>
      </c>
      <c r="C13" s="51" t="s">
        <v>42</v>
      </c>
      <c r="D13" s="55">
        <v>110</v>
      </c>
      <c r="E13" s="58">
        <v>2</v>
      </c>
      <c r="F13" s="52">
        <v>5</v>
      </c>
      <c r="G13" s="63">
        <f t="shared" ref="G13:G15" si="0">D13*E13*F13</f>
        <v>1100</v>
      </c>
      <c r="H13" s="59" t="s">
        <v>40</v>
      </c>
    </row>
    <row r="14" spans="1:9" s="14" customFormat="1" ht="25.75">
      <c r="A14" s="67"/>
      <c r="B14" s="44" t="s">
        <v>48</v>
      </c>
      <c r="C14" s="51" t="s">
        <v>44</v>
      </c>
      <c r="D14" s="55">
        <v>110</v>
      </c>
      <c r="E14" s="58">
        <v>1</v>
      </c>
      <c r="F14" s="52">
        <v>5</v>
      </c>
      <c r="G14" s="63">
        <f t="shared" si="0"/>
        <v>550</v>
      </c>
      <c r="H14" s="57" t="s">
        <v>39</v>
      </c>
    </row>
    <row r="15" spans="1:9" s="14" customFormat="1" ht="25.75">
      <c r="A15" s="66"/>
      <c r="B15" s="45" t="s">
        <v>49</v>
      </c>
      <c r="C15" s="51" t="s">
        <v>45</v>
      </c>
      <c r="D15" s="55">
        <v>110</v>
      </c>
      <c r="E15" s="58">
        <v>2</v>
      </c>
      <c r="F15" s="52">
        <v>5</v>
      </c>
      <c r="G15" s="63">
        <f t="shared" si="0"/>
        <v>1100</v>
      </c>
      <c r="H15" s="59" t="s">
        <v>38</v>
      </c>
    </row>
    <row r="16" spans="1:9" s="1" customFormat="1">
      <c r="A16" s="17" t="s">
        <v>8</v>
      </c>
      <c r="B16" s="18"/>
      <c r="C16" s="18"/>
      <c r="D16" s="31"/>
      <c r="E16" s="31"/>
      <c r="F16" s="31"/>
      <c r="G16" s="31"/>
      <c r="H16" s="19"/>
      <c r="I16" s="4"/>
    </row>
    <row r="17" spans="1:9" s="14" customFormat="1" ht="35.25" customHeight="1">
      <c r="A17" s="62"/>
      <c r="B17" s="48" t="s">
        <v>33</v>
      </c>
      <c r="C17" s="60" t="s">
        <v>51</v>
      </c>
      <c r="D17" s="52">
        <v>500</v>
      </c>
      <c r="E17" s="9">
        <v>2</v>
      </c>
      <c r="F17" s="9">
        <v>2</v>
      </c>
      <c r="G17" s="9">
        <f t="shared" ref="G17" si="1">D17*E17*F17</f>
        <v>2000</v>
      </c>
      <c r="H17" s="61" t="s">
        <v>50</v>
      </c>
      <c r="I17" s="11"/>
    </row>
    <row r="18" spans="1:9" s="14" customFormat="1">
      <c r="A18" s="17" t="s">
        <v>34</v>
      </c>
      <c r="B18" s="18"/>
      <c r="C18" s="18"/>
      <c r="D18" s="31"/>
      <c r="E18" s="31"/>
      <c r="F18" s="31"/>
      <c r="G18" s="31"/>
      <c r="H18" s="19"/>
      <c r="I18" s="11"/>
    </row>
    <row r="19" spans="1:9" s="14" customFormat="1" ht="25.75">
      <c r="A19" s="23" t="s">
        <v>35</v>
      </c>
      <c r="B19" s="24"/>
      <c r="C19" s="5" t="s">
        <v>11</v>
      </c>
      <c r="D19" s="9">
        <v>500</v>
      </c>
      <c r="E19" s="9">
        <v>1</v>
      </c>
      <c r="F19" s="53">
        <v>23</v>
      </c>
      <c r="G19" s="32">
        <f>D19*E19*F19</f>
        <v>11500</v>
      </c>
      <c r="H19" s="42" t="s">
        <v>41</v>
      </c>
      <c r="I19" s="11"/>
    </row>
    <row r="20" spans="1:9" s="16" customFormat="1">
      <c r="A20" s="20" t="s">
        <v>3</v>
      </c>
      <c r="B20" s="21"/>
      <c r="C20" s="21"/>
      <c r="D20" s="31"/>
      <c r="E20" s="31"/>
      <c r="F20" s="31"/>
      <c r="G20" s="31"/>
      <c r="H20" s="22"/>
      <c r="I20" s="10"/>
    </row>
    <row r="21" spans="1:9" s="16" customFormat="1" ht="25.75">
      <c r="A21" s="25" t="s">
        <v>10</v>
      </c>
      <c r="B21" s="26"/>
      <c r="C21" s="8"/>
      <c r="D21" s="12">
        <v>0</v>
      </c>
      <c r="E21" s="12">
        <v>0</v>
      </c>
      <c r="F21" s="12">
        <v>0</v>
      </c>
      <c r="G21" s="32">
        <f>D21*E21*F21</f>
        <v>0</v>
      </c>
      <c r="H21" s="15" t="s">
        <v>18</v>
      </c>
      <c r="I21" s="10"/>
    </row>
    <row r="22" spans="1:9" s="1" customFormat="1">
      <c r="A22" s="27" t="s">
        <v>9</v>
      </c>
      <c r="B22" s="28"/>
      <c r="C22" s="8"/>
      <c r="D22" s="12">
        <f>SUM(G8:G19)</f>
        <v>20600</v>
      </c>
      <c r="E22" s="12">
        <v>0.1</v>
      </c>
      <c r="F22" s="12">
        <v>1</v>
      </c>
      <c r="G22" s="12">
        <f>D22*E22*F22</f>
        <v>2060</v>
      </c>
      <c r="H22" s="15"/>
      <c r="I22" s="4"/>
    </row>
    <row r="23" spans="1:9" s="35" customFormat="1" ht="24" customHeight="1">
      <c r="A23" s="36" t="s">
        <v>6</v>
      </c>
      <c r="B23" s="37"/>
      <c r="C23" s="38"/>
      <c r="D23" s="33"/>
      <c r="E23" s="33"/>
      <c r="F23" s="33"/>
      <c r="G23" s="33">
        <f>SUM(G7:G22)</f>
        <v>22660</v>
      </c>
      <c r="H23" s="34"/>
    </row>
    <row r="24" spans="1:9" s="1" customFormat="1" ht="18.899999999999999" customHeight="1">
      <c r="A24" s="36" t="s">
        <v>53</v>
      </c>
      <c r="B24" s="37"/>
      <c r="C24" s="38"/>
      <c r="D24" s="33"/>
      <c r="E24" s="33"/>
      <c r="F24" s="33"/>
      <c r="G24" s="33">
        <f>G23*1.06</f>
        <v>24019.600000000002</v>
      </c>
      <c r="H24" s="34"/>
    </row>
  </sheetData>
  <mergeCells count="4">
    <mergeCell ref="A8:A11"/>
    <mergeCell ref="A12:A15"/>
    <mergeCell ref="B10:B11"/>
    <mergeCell ref="B8:B9"/>
  </mergeCells>
  <phoneticPr fontId="2" type="noConversion"/>
  <pageMargins left="0.60972222222222228" right="0.17916666666666667" top="0.4" bottom="0.50902777777777775" header="0.32916666666666666" footer="0.51111111111111107"/>
  <pageSetup paperSize="9" scale="44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旅行社SOW</vt:lpstr>
      <vt:lpstr>旅行社SOW!Print_Area</vt:lpstr>
      <vt:lpstr>旅行社SOW!Print_Titles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 rong</dc:creator>
  <cp:lastModifiedBy>86139</cp:lastModifiedBy>
  <cp:revision/>
  <cp:lastPrinted>2018-09-12T06:52:53Z</cp:lastPrinted>
  <dcterms:created xsi:type="dcterms:W3CDTF">1996-12-17T01:32:42Z</dcterms:created>
  <dcterms:modified xsi:type="dcterms:W3CDTF">2021-05-08T08:20:15Z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