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<sst xmlns="http://schemas.openxmlformats.org/spreadsheetml/2006/main" count="118" uniqueCount="93">
  <si>
    <t>【借款报销单】</t>
  </si>
  <si>
    <t>团号：HMOA-230130-KRD600</t>
  </si>
  <si>
    <t>会议日期：2023.02.01-12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</si>
  <si>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</si>
  <si>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</si>
  <si>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</si>
  <si>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</si>
  <si>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</si>
  <si>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</si>
  <si>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</si>
  <si>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</si>
  <si>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</si>
  <si>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</si>
  <si>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</si>
  <si>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</si>
  <si>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</si>
  <si>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张雅扉</t>
  </si>
  <si>
    <t>可用项目：租车费、大交通、过路费、过桥费。
加油费（仅试驾活动可用，且只可使用活动当时当地的加油票）</t>
  </si>
  <si>
    <t>王靖楠</t>
  </si>
  <si>
    <t>杨宝玥</t>
  </si>
  <si>
    <t>唐子灵</t>
  </si>
  <si>
    <t>王凤月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</si>
  <si>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</si>
  <si>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</si>
  <si>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</si>
  <si>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</si>
  <si>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</si>
  <si>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</si>
  <si>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</si>
  <si>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</si>
  <si>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</si>
  <si>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</si>
  <si>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</si>
  <si>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</si>
  <si>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</si>
  <si>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</si>
  <si>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</si>
  <si>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</si>
  <si>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</si>
  <si>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</si>
  <si>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</si>
  <si>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</si>
  <si>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</si>
  <si>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</si>
  <si>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</si>
  <si>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</si>
  <si>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</si>
  <si>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停车费</t>
  </si>
  <si>
    <t>玉莹快递</t>
  </si>
  <si>
    <t>玉莹雨伞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</si>
  <si>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</si>
  <si>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</si>
  <si>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</si>
  <si>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</si>
  <si>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</si>
  <si>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</si>
  <si>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</si>
  <si>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</si>
  <si>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</si>
  <si>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</si>
  <si>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</si>
  <si>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</si>
  <si>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</si>
  <si>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</si>
  <si>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</si>
  <si>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</si>
  <si>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</si>
  <si>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</si>
  <si>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</si>
  <si>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</si>
  <si>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</si>
  <si>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</si>
  <si>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</si>
  <si>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</si>
  <si>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</si>
  <si>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</si>
  <si>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</si>
  <si>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</si>
  <si>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</si>
  <si>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</si>
  <si>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</si>
  <si>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厦门踩点</t>
  </si>
  <si>
    <t>北京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</si>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</sst>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ill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A41" workbookViewId="0">
      <selection activeCell="M58" sqref="M58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6296296296296" customWidth="1"/>
    <col min="7" max="7" width="11.8888888888889" customWidth="1"/>
    <col min="8" max="8" width="11.62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267.61</v>
      </c>
      <c r="G8" s="64">
        <v>0</v>
      </c>
      <c r="H8" s="64">
        <f>F8+G8</f>
        <v>267.61</v>
      </c>
      <c r="I8" s="85" t="s">
        <v>16</v>
      </c>
      <c r="J8" s="86" t="s">
        <v>17</v>
      </c>
    </row>
    <row r="9" customHeight="1" spans="1:10">
      <c r="A9" s="62"/>
      <c r="B9" s="63"/>
      <c r="C9" s="64"/>
      <c r="D9" s="65"/>
      <c r="E9" s="64"/>
      <c r="F9" s="64">
        <v>328.29</v>
      </c>
      <c r="G9" s="64">
        <v>0</v>
      </c>
      <c r="H9" s="64">
        <f>F9+G9</f>
        <v>328.29</v>
      </c>
      <c r="I9" s="85" t="s">
        <v>18</v>
      </c>
      <c r="J9" s="87"/>
    </row>
    <row r="10" customHeight="1" spans="1:10">
      <c r="A10" s="62"/>
      <c r="B10" s="63"/>
      <c r="C10" s="64"/>
      <c r="D10" s="65"/>
      <c r="E10" s="64"/>
      <c r="F10" s="64">
        <v>140.3</v>
      </c>
      <c r="G10" s="64">
        <v>0</v>
      </c>
      <c r="H10" s="64">
        <f>F10+G10</f>
        <v>140.3</v>
      </c>
      <c r="I10" s="85" t="s">
        <v>19</v>
      </c>
      <c r="J10" s="87"/>
    </row>
    <row r="11" customHeight="1" spans="1:10">
      <c r="A11" s="62"/>
      <c r="B11" s="63"/>
      <c r="C11" s="64"/>
      <c r="D11" s="65"/>
      <c r="E11" s="64"/>
      <c r="F11" s="64">
        <v>292.4</v>
      </c>
      <c r="G11" s="64">
        <v>0</v>
      </c>
      <c r="H11" s="64">
        <f>F11+G11</f>
        <v>292.4</v>
      </c>
      <c r="I11" s="85" t="s">
        <v>20</v>
      </c>
      <c r="J11" s="87"/>
    </row>
    <row r="12" customHeight="1" spans="1:10">
      <c r="A12" s="62"/>
      <c r="B12" s="63"/>
      <c r="C12" s="64"/>
      <c r="D12" s="65"/>
      <c r="E12" s="64"/>
      <c r="F12" s="64">
        <v>117.83</v>
      </c>
      <c r="G12" s="64">
        <v>0</v>
      </c>
      <c r="H12" s="64">
        <f>F12+G12</f>
        <v>117.83</v>
      </c>
      <c r="I12" s="85" t="s">
        <v>21</v>
      </c>
      <c r="J12" s="87"/>
    </row>
    <row r="13" s="51" customFormat="1" customHeight="1" spans="1:10">
      <c r="A13" s="66"/>
      <c r="B13" s="67" t="s">
        <v>22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1146.43</v>
      </c>
      <c r="G13" s="68">
        <f t="shared" ref="G13:H13" si="0">SUM(G8:G12)</f>
        <v>0</v>
      </c>
      <c r="H13" s="68">
        <f t="shared" si="0"/>
        <v>1146.43</v>
      </c>
      <c r="I13" s="88"/>
      <c r="J13" s="89"/>
    </row>
    <row r="14" customHeight="1" spans="1:10">
      <c r="A14" s="69">
        <v>2</v>
      </c>
      <c r="B14" s="70" t="s">
        <v>23</v>
      </c>
      <c r="C14" s="71">
        <v>0</v>
      </c>
      <c r="D14" s="69"/>
      <c r="E14" s="71">
        <f>C14*D14</f>
        <v>0</v>
      </c>
      <c r="F14" s="64">
        <v>0</v>
      </c>
      <c r="G14" s="64">
        <v>0</v>
      </c>
      <c r="H14" s="64">
        <f>F14+G14</f>
        <v>0</v>
      </c>
      <c r="I14" s="85"/>
      <c r="J14" s="86" t="s">
        <v>24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1">F15+G15</f>
        <v>0</v>
      </c>
      <c r="I15" s="85"/>
      <c r="J15" s="87"/>
    </row>
    <row r="16" s="51" customFormat="1" customHeight="1" spans="1:10">
      <c r="A16" s="66"/>
      <c r="B16" s="67" t="s">
        <v>25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26</v>
      </c>
      <c r="C17" s="64">
        <v>0</v>
      </c>
      <c r="D17" s="65"/>
      <c r="E17" s="64">
        <f>C17*D17</f>
        <v>0</v>
      </c>
      <c r="F17" s="64">
        <v>0</v>
      </c>
      <c r="G17" s="64">
        <v>0</v>
      </c>
      <c r="H17" s="64">
        <f>F17+G17</f>
        <v>0</v>
      </c>
      <c r="I17" s="85"/>
      <c r="J17" s="90" t="s">
        <v>27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>F18+G18</f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>F19+G19</f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>F20+G20</f>
        <v>0</v>
      </c>
      <c r="I20" s="85"/>
      <c r="J20" s="91"/>
    </row>
    <row r="21" s="51" customFormat="1" customHeight="1" spans="1:10">
      <c r="A21" s="66"/>
      <c r="B21" s="67" t="s">
        <v>28</v>
      </c>
      <c r="C21" s="68">
        <f>SUM(C17)</f>
        <v>0</v>
      </c>
      <c r="D21" s="68">
        <f t="shared" ref="D21:E21" si="2">SUM(D17)</f>
        <v>0</v>
      </c>
      <c r="E21" s="68">
        <f t="shared" si="2"/>
        <v>0</v>
      </c>
      <c r="F21" s="68">
        <f>SUM(F17:F20)</f>
        <v>0</v>
      </c>
      <c r="G21" s="68">
        <f t="shared" ref="G21:H21" si="3">SUM(G17:G20)</f>
        <v>0</v>
      </c>
      <c r="H21" s="68">
        <f t="shared" si="3"/>
        <v>0</v>
      </c>
      <c r="I21" s="88"/>
      <c r="J21" s="92"/>
    </row>
    <row r="22" customHeight="1" spans="1:10">
      <c r="A22" s="62">
        <v>4</v>
      </c>
      <c r="B22" s="63" t="s">
        <v>29</v>
      </c>
      <c r="C22" s="64">
        <v>0</v>
      </c>
      <c r="D22" s="65"/>
      <c r="E22" s="64">
        <f>C22*D22</f>
        <v>0</v>
      </c>
      <c r="F22" s="64">
        <v>151</v>
      </c>
      <c r="G22" s="64">
        <v>0</v>
      </c>
      <c r="H22" s="64">
        <f>F22+G22</f>
        <v>151</v>
      </c>
      <c r="I22" s="85" t="s">
        <v>16</v>
      </c>
      <c r="J22" s="90" t="s">
        <v>30</v>
      </c>
    </row>
    <row r="23" customHeight="1" spans="1:10">
      <c r="A23" s="62"/>
      <c r="B23" s="63"/>
      <c r="C23" s="64"/>
      <c r="D23" s="65"/>
      <c r="E23" s="64"/>
      <c r="F23" s="64">
        <v>203.9</v>
      </c>
      <c r="G23" s="64">
        <v>191.2</v>
      </c>
      <c r="H23" s="64">
        <f>F23+G23</f>
        <v>395.1</v>
      </c>
      <c r="I23" s="85" t="s">
        <v>18</v>
      </c>
      <c r="J23" s="91"/>
    </row>
    <row r="24" customHeight="1" spans="1:10">
      <c r="A24" s="62"/>
      <c r="B24" s="63"/>
      <c r="C24" s="64"/>
      <c r="D24" s="65"/>
      <c r="E24" s="64"/>
      <c r="F24" s="64">
        <v>346</v>
      </c>
      <c r="G24" s="64">
        <v>900.56</v>
      </c>
      <c r="H24" s="64">
        <f>F24+G24</f>
        <v>1246.56</v>
      </c>
      <c r="I24" s="85" t="s">
        <v>20</v>
      </c>
      <c r="J24" s="91"/>
    </row>
    <row r="25" customHeight="1" spans="1:10">
      <c r="A25" s="62"/>
      <c r="B25" s="63"/>
      <c r="C25" s="64"/>
      <c r="D25" s="65"/>
      <c r="E25" s="64"/>
      <c r="F25" s="64">
        <v>428</v>
      </c>
      <c r="G25" s="64">
        <v>425.4</v>
      </c>
      <c r="H25" s="64">
        <f>F25+G25</f>
        <v>853.4</v>
      </c>
      <c r="I25" s="85" t="s">
        <v>21</v>
      </c>
      <c r="J25" s="91"/>
    </row>
    <row r="26" customHeight="1" spans="1:10">
      <c r="A26" s="62"/>
      <c r="B26" s="63"/>
      <c r="C26" s="64"/>
      <c r="D26" s="65"/>
      <c r="E26" s="64"/>
      <c r="F26" s="64">
        <v>0</v>
      </c>
      <c r="G26" s="64">
        <v>0</v>
      </c>
      <c r="H26" s="64">
        <f>F26+G26</f>
        <v>0</v>
      </c>
      <c r="I26" s="85"/>
      <c r="J26" s="91"/>
    </row>
    <row r="27" customHeight="1" spans="1:10">
      <c r="A27" s="62"/>
      <c r="B27" s="63"/>
      <c r="C27" s="64"/>
      <c r="D27" s="65"/>
      <c r="E27" s="64"/>
      <c r="F27" s="64">
        <v>0</v>
      </c>
      <c r="G27" s="64">
        <v>0</v>
      </c>
      <c r="H27" s="64">
        <f>F27+G27</f>
        <v>0</v>
      </c>
      <c r="I27" s="85"/>
      <c r="J27" s="91"/>
    </row>
    <row r="28" s="51" customFormat="1" customHeight="1" spans="1:10">
      <c r="A28" s="66"/>
      <c r="B28" s="67" t="s">
        <v>31</v>
      </c>
      <c r="C28" s="68">
        <f>SUM(C22)</f>
        <v>0</v>
      </c>
      <c r="D28" s="68">
        <f t="shared" ref="D28:E28" si="4">SUM(D22)</f>
        <v>0</v>
      </c>
      <c r="E28" s="68">
        <f t="shared" si="4"/>
        <v>0</v>
      </c>
      <c r="F28" s="68">
        <f>SUM(F22:F27)</f>
        <v>1128.9</v>
      </c>
      <c r="G28" s="68">
        <f>SUM(G22:G27)</f>
        <v>1517.16</v>
      </c>
      <c r="H28" s="68">
        <f>SUM(H22:H27)</f>
        <v>2646.06</v>
      </c>
      <c r="I28" s="88"/>
      <c r="J28" s="92"/>
    </row>
    <row r="29" customHeight="1" spans="1:10">
      <c r="A29" s="69">
        <v>5</v>
      </c>
      <c r="B29" s="70" t="s">
        <v>32</v>
      </c>
      <c r="C29" s="71">
        <v>0</v>
      </c>
      <c r="D29" s="69"/>
      <c r="E29" s="71">
        <f>C29*D29</f>
        <v>0</v>
      </c>
      <c r="F29" s="64">
        <v>0</v>
      </c>
      <c r="G29" s="64">
        <v>0</v>
      </c>
      <c r="H29" s="64">
        <f>F29+G29</f>
        <v>0</v>
      </c>
      <c r="I29" s="85"/>
      <c r="J29" s="86" t="s">
        <v>33</v>
      </c>
    </row>
    <row r="30" customHeight="1" spans="1:10">
      <c r="A30" s="75"/>
      <c r="B30" s="76"/>
      <c r="C30" s="77"/>
      <c r="D30" s="75"/>
      <c r="E30" s="77"/>
      <c r="F30" s="64">
        <v>0</v>
      </c>
      <c r="G30" s="64">
        <v>0</v>
      </c>
      <c r="H30" s="64">
        <f>F30+G30</f>
        <v>0</v>
      </c>
      <c r="I30" s="85"/>
      <c r="J30" s="87"/>
    </row>
    <row r="31" customHeight="1" spans="1:10">
      <c r="A31" s="75"/>
      <c r="B31" s="76"/>
      <c r="C31" s="77"/>
      <c r="D31" s="75"/>
      <c r="E31" s="77"/>
      <c r="F31" s="64">
        <v>0</v>
      </c>
      <c r="G31" s="64">
        <v>0</v>
      </c>
      <c r="H31" s="64">
        <f>F31+G31</f>
        <v>0</v>
      </c>
      <c r="I31" s="85"/>
      <c r="J31" s="87"/>
    </row>
    <row r="32" customHeight="1" spans="1:10">
      <c r="A32" s="72"/>
      <c r="B32" s="73"/>
      <c r="C32" s="74"/>
      <c r="D32" s="72"/>
      <c r="E32" s="74"/>
      <c r="F32" s="64">
        <v>0</v>
      </c>
      <c r="G32" s="78">
        <v>0</v>
      </c>
      <c r="H32" s="78">
        <f>F32+G32</f>
        <v>0</v>
      </c>
      <c r="I32" s="93"/>
      <c r="J32" s="87"/>
    </row>
    <row r="33" s="51" customFormat="1" customHeight="1" spans="1:10">
      <c r="A33" s="66"/>
      <c r="B33" s="67" t="s">
        <v>34</v>
      </c>
      <c r="C33" s="68">
        <f>SUM(C29)</f>
        <v>0</v>
      </c>
      <c r="D33" s="68">
        <f t="shared" ref="D33:E33" si="5">SUM(D29)</f>
        <v>0</v>
      </c>
      <c r="E33" s="68">
        <f t="shared" si="5"/>
        <v>0</v>
      </c>
      <c r="F33" s="68">
        <f>SUM(F29:F32)</f>
        <v>0</v>
      </c>
      <c r="G33" s="68">
        <f>SUM(G29:G32)</f>
        <v>0</v>
      </c>
      <c r="H33" s="68">
        <f>SUM(H29:H32)</f>
        <v>0</v>
      </c>
      <c r="I33" s="88"/>
      <c r="J33" s="89"/>
    </row>
    <row r="34" customHeight="1" spans="1:10">
      <c r="A34" s="62">
        <v>6</v>
      </c>
      <c r="B34" s="63" t="s">
        <v>35</v>
      </c>
      <c r="C34" s="64">
        <v>0</v>
      </c>
      <c r="D34" s="65"/>
      <c r="E34" s="64">
        <f t="shared" ref="E32:E51" si="6">C34*D34</f>
        <v>0</v>
      </c>
      <c r="F34" s="64">
        <v>0</v>
      </c>
      <c r="G34" s="64">
        <v>0</v>
      </c>
      <c r="H34" s="64">
        <f t="shared" ref="H32:H51" si="7">F34+G34</f>
        <v>0</v>
      </c>
      <c r="I34" s="85"/>
      <c r="J34" s="86" t="s">
        <v>36</v>
      </c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7"/>
        <v>0</v>
      </c>
      <c r="I35" s="85"/>
      <c r="J35" s="91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7"/>
        <v>0</v>
      </c>
      <c r="I36" s="85"/>
      <c r="J36" s="91"/>
    </row>
    <row r="37" customHeight="1" spans="1:10">
      <c r="A37" s="62"/>
      <c r="B37" s="63"/>
      <c r="C37" s="64"/>
      <c r="D37" s="65"/>
      <c r="E37" s="64"/>
      <c r="F37" s="64">
        <v>0</v>
      </c>
      <c r="G37" s="64">
        <v>0</v>
      </c>
      <c r="H37" s="64">
        <f t="shared" si="7"/>
        <v>0</v>
      </c>
      <c r="I37" s="85"/>
      <c r="J37" s="91"/>
    </row>
    <row r="38" s="51" customFormat="1" customHeight="1" spans="1:10">
      <c r="A38" s="66"/>
      <c r="B38" s="67" t="s">
        <v>37</v>
      </c>
      <c r="C38" s="68">
        <f>SUM(C34)</f>
        <v>0</v>
      </c>
      <c r="D38" s="68">
        <f t="shared" ref="D38:E38" si="8">SUM(D34)</f>
        <v>0</v>
      </c>
      <c r="E38" s="68">
        <f t="shared" si="8"/>
        <v>0</v>
      </c>
      <c r="F38" s="68">
        <f>SUM(F34:F37)</f>
        <v>0</v>
      </c>
      <c r="G38" s="68">
        <f t="shared" ref="G38:H38" si="9">SUM(G34:G37)</f>
        <v>0</v>
      </c>
      <c r="H38" s="68">
        <f t="shared" si="9"/>
        <v>0</v>
      </c>
      <c r="I38" s="88"/>
      <c r="J38" s="92"/>
    </row>
    <row r="39" customHeight="1" spans="1:10">
      <c r="A39" s="62">
        <v>7</v>
      </c>
      <c r="B39" s="63" t="s">
        <v>38</v>
      </c>
      <c r="C39" s="64">
        <v>0</v>
      </c>
      <c r="D39" s="65"/>
      <c r="E39" s="64">
        <f t="shared" si="6"/>
        <v>0</v>
      </c>
      <c r="F39" s="64">
        <v>0</v>
      </c>
      <c r="G39" s="64">
        <v>0</v>
      </c>
      <c r="H39" s="64">
        <f t="shared" si="7"/>
        <v>0</v>
      </c>
      <c r="I39" s="85"/>
      <c r="J39" s="94"/>
    </row>
    <row r="40" customHeight="1" spans="1:10">
      <c r="A40" s="62"/>
      <c r="B40" s="63"/>
      <c r="C40" s="64"/>
      <c r="D40" s="65"/>
      <c r="E40" s="64"/>
      <c r="F40" s="64">
        <v>0</v>
      </c>
      <c r="G40" s="64">
        <v>0</v>
      </c>
      <c r="H40" s="64">
        <f t="shared" si="7"/>
        <v>0</v>
      </c>
      <c r="I40" s="85"/>
      <c r="J40" s="95"/>
    </row>
    <row r="41" customHeight="1" spans="1:10">
      <c r="A41" s="62"/>
      <c r="B41" s="63"/>
      <c r="C41" s="64"/>
      <c r="D41" s="65"/>
      <c r="E41" s="64"/>
      <c r="F41" s="64">
        <v>0</v>
      </c>
      <c r="G41" s="64">
        <v>0</v>
      </c>
      <c r="H41" s="64">
        <f t="shared" si="7"/>
        <v>0</v>
      </c>
      <c r="I41" s="85"/>
      <c r="J41" s="95"/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7"/>
        <v>0</v>
      </c>
      <c r="I42" s="85"/>
      <c r="J42" s="95"/>
    </row>
    <row r="43" s="51" customFormat="1" customHeight="1" spans="1:10">
      <c r="A43" s="66"/>
      <c r="B43" s="67" t="s">
        <v>39</v>
      </c>
      <c r="C43" s="68">
        <f>SUM(C39)</f>
        <v>0</v>
      </c>
      <c r="D43" s="68">
        <f t="shared" ref="D43:E43" si="10">SUM(D39)</f>
        <v>0</v>
      </c>
      <c r="E43" s="68">
        <f t="shared" si="10"/>
        <v>0</v>
      </c>
      <c r="F43" s="68">
        <f>SUM(F39:F42)</f>
        <v>0</v>
      </c>
      <c r="G43" s="68">
        <f t="shared" ref="G43:H43" si="11">SUM(G39:G42)</f>
        <v>0</v>
      </c>
      <c r="H43" s="68">
        <f t="shared" si="11"/>
        <v>0</v>
      </c>
      <c r="I43" s="88"/>
      <c r="J43" s="96"/>
    </row>
    <row r="44" customHeight="1" spans="1:10">
      <c r="A44" s="62">
        <v>8</v>
      </c>
      <c r="B44" s="63" t="s">
        <v>40</v>
      </c>
      <c r="C44" s="64">
        <v>0</v>
      </c>
      <c r="D44" s="65"/>
      <c r="E44" s="64">
        <f t="shared" si="6"/>
        <v>0</v>
      </c>
      <c r="F44" s="64">
        <v>0</v>
      </c>
      <c r="G44" s="64">
        <v>0</v>
      </c>
      <c r="H44" s="64">
        <f t="shared" si="7"/>
        <v>0</v>
      </c>
      <c r="I44" s="85"/>
      <c r="J44" s="90" t="s">
        <v>41</v>
      </c>
    </row>
    <row r="45" customHeight="1" spans="1:10">
      <c r="A45" s="62"/>
      <c r="B45" s="63"/>
      <c r="C45" s="64"/>
      <c r="D45" s="65"/>
      <c r="E45" s="64"/>
      <c r="F45" s="64">
        <v>0</v>
      </c>
      <c r="G45" s="64">
        <v>0</v>
      </c>
      <c r="H45" s="64">
        <f t="shared" si="7"/>
        <v>0</v>
      </c>
      <c r="I45" s="85"/>
      <c r="J45" s="91"/>
    </row>
    <row r="46" s="51" customFormat="1" customHeight="1" spans="1:10">
      <c r="A46" s="66"/>
      <c r="B46" s="67" t="s">
        <v>42</v>
      </c>
      <c r="C46" s="68">
        <f>SUM(C44)</f>
        <v>0</v>
      </c>
      <c r="D46" s="68">
        <f t="shared" ref="D46:E46" si="12">SUM(D44)</f>
        <v>0</v>
      </c>
      <c r="E46" s="68">
        <f t="shared" si="12"/>
        <v>0</v>
      </c>
      <c r="F46" s="68">
        <f>SUM(F44:F45)</f>
        <v>0</v>
      </c>
      <c r="G46" s="68">
        <f t="shared" ref="G46:H46" si="13">SUM(G44:G45)</f>
        <v>0</v>
      </c>
      <c r="H46" s="68">
        <f t="shared" si="13"/>
        <v>0</v>
      </c>
      <c r="I46" s="88"/>
      <c r="J46" s="92"/>
    </row>
    <row r="47" customHeight="1" spans="1:10">
      <c r="A47" s="62">
        <v>9</v>
      </c>
      <c r="B47" s="63" t="s">
        <v>43</v>
      </c>
      <c r="C47" s="64">
        <v>0</v>
      </c>
      <c r="D47" s="65"/>
      <c r="E47" s="64">
        <f t="shared" si="6"/>
        <v>0</v>
      </c>
      <c r="F47" s="64">
        <v>0</v>
      </c>
      <c r="G47" s="64">
        <v>0</v>
      </c>
      <c r="H47" s="64">
        <f t="shared" si="7"/>
        <v>0</v>
      </c>
      <c r="I47" s="85"/>
      <c r="J47" s="86" t="s">
        <v>44</v>
      </c>
    </row>
    <row r="48" customHeight="1" spans="1:10">
      <c r="A48" s="62"/>
      <c r="B48" s="63"/>
      <c r="C48" s="64"/>
      <c r="D48" s="65"/>
      <c r="E48" s="64"/>
      <c r="F48" s="64">
        <v>0</v>
      </c>
      <c r="G48" s="64">
        <v>0</v>
      </c>
      <c r="H48" s="64">
        <f t="shared" si="7"/>
        <v>0</v>
      </c>
      <c r="I48" s="85"/>
      <c r="J48" s="87"/>
    </row>
    <row r="49" customHeight="1" spans="1:10">
      <c r="A49" s="62"/>
      <c r="B49" s="63"/>
      <c r="C49" s="64"/>
      <c r="D49" s="65"/>
      <c r="E49" s="64"/>
      <c r="F49" s="64">
        <v>0</v>
      </c>
      <c r="G49" s="64">
        <v>0</v>
      </c>
      <c r="H49" s="64">
        <f t="shared" si="7"/>
        <v>0</v>
      </c>
      <c r="I49" s="85"/>
      <c r="J49" s="87"/>
    </row>
    <row r="50" s="51" customFormat="1" customHeight="1" spans="1:10">
      <c r="A50" s="66"/>
      <c r="B50" s="67" t="s">
        <v>45</v>
      </c>
      <c r="C50" s="68">
        <f>SUM(C47)</f>
        <v>0</v>
      </c>
      <c r="D50" s="68">
        <f t="shared" ref="D50:E50" si="14">SUM(D47)</f>
        <v>0</v>
      </c>
      <c r="E50" s="68">
        <f t="shared" si="14"/>
        <v>0</v>
      </c>
      <c r="F50" s="68">
        <f>SUM(F47:F49)</f>
        <v>0</v>
      </c>
      <c r="G50" s="68">
        <f t="shared" ref="G50:H50" si="15">SUM(G47:G49)</f>
        <v>0</v>
      </c>
      <c r="H50" s="68">
        <f t="shared" si="15"/>
        <v>0</v>
      </c>
      <c r="I50" s="88"/>
      <c r="J50" s="89"/>
    </row>
    <row r="51" customHeight="1" spans="1:10">
      <c r="A51" s="69">
        <v>10</v>
      </c>
      <c r="B51" s="63" t="s">
        <v>46</v>
      </c>
      <c r="C51" s="64">
        <v>0</v>
      </c>
      <c r="D51" s="65"/>
      <c r="E51" s="64">
        <f t="shared" si="6"/>
        <v>0</v>
      </c>
      <c r="F51" s="64">
        <v>0</v>
      </c>
      <c r="G51" s="64">
        <v>10</v>
      </c>
      <c r="H51" s="64">
        <f t="shared" si="7"/>
        <v>10</v>
      </c>
      <c r="I51" s="85" t="s">
        <v>47</v>
      </c>
      <c r="J51" s="94"/>
    </row>
    <row r="52" customHeight="1" spans="1:10">
      <c r="A52" s="75"/>
      <c r="B52" s="63"/>
      <c r="C52" s="64"/>
      <c r="D52" s="65"/>
      <c r="E52" s="64"/>
      <c r="F52" s="64">
        <v>167</v>
      </c>
      <c r="G52" s="64">
        <v>0</v>
      </c>
      <c r="H52" s="64">
        <f t="shared" ref="H52:H57" si="16">F52+G52</f>
        <v>167</v>
      </c>
      <c r="I52" s="85" t="s">
        <v>48</v>
      </c>
      <c r="J52" s="95"/>
    </row>
    <row r="53" customHeight="1" spans="1:10">
      <c r="A53" s="75"/>
      <c r="B53" s="63"/>
      <c r="C53" s="64"/>
      <c r="D53" s="65"/>
      <c r="E53" s="64"/>
      <c r="F53" s="64">
        <v>0</v>
      </c>
      <c r="G53" s="64">
        <v>100</v>
      </c>
      <c r="H53" s="64">
        <f t="shared" si="16"/>
        <v>100</v>
      </c>
      <c r="I53" s="85" t="s">
        <v>49</v>
      </c>
      <c r="J53" s="95"/>
    </row>
    <row r="54" customHeight="1" spans="1:10">
      <c r="A54" s="75"/>
      <c r="B54" s="63"/>
      <c r="C54" s="64"/>
      <c r="D54" s="65"/>
      <c r="E54" s="64"/>
      <c r="F54" s="64">
        <v>0</v>
      </c>
      <c r="G54" s="64">
        <v>0</v>
      </c>
      <c r="H54" s="64">
        <f t="shared" si="16"/>
        <v>0</v>
      </c>
      <c r="I54" s="85"/>
      <c r="J54" s="95"/>
    </row>
    <row r="55" customHeight="1" spans="1:10">
      <c r="A55" s="75"/>
      <c r="B55" s="63"/>
      <c r="C55" s="64"/>
      <c r="D55" s="65"/>
      <c r="E55" s="64"/>
      <c r="F55" s="64">
        <v>0</v>
      </c>
      <c r="G55" s="64">
        <v>0</v>
      </c>
      <c r="H55" s="64">
        <f t="shared" si="16"/>
        <v>0</v>
      </c>
      <c r="I55" s="85"/>
      <c r="J55" s="95"/>
    </row>
    <row r="56" customHeight="1" spans="1:10">
      <c r="A56" s="75"/>
      <c r="B56" s="63"/>
      <c r="C56" s="64"/>
      <c r="D56" s="65"/>
      <c r="E56" s="64"/>
      <c r="F56" s="64">
        <v>0</v>
      </c>
      <c r="G56" s="64">
        <v>0</v>
      </c>
      <c r="H56" s="64">
        <f t="shared" si="16"/>
        <v>0</v>
      </c>
      <c r="I56" s="85"/>
      <c r="J56" s="95"/>
    </row>
    <row r="57" customHeight="1" spans="1:10">
      <c r="A57" s="72"/>
      <c r="B57" s="63"/>
      <c r="C57" s="64"/>
      <c r="D57" s="65"/>
      <c r="E57" s="64"/>
      <c r="F57" s="64">
        <v>0</v>
      </c>
      <c r="G57" s="64">
        <v>0</v>
      </c>
      <c r="H57" s="64">
        <f t="shared" si="16"/>
        <v>0</v>
      </c>
      <c r="I57" s="85"/>
      <c r="J57" s="95"/>
    </row>
    <row r="58" s="51" customFormat="1" customHeight="1" spans="1:10">
      <c r="A58" s="66"/>
      <c r="B58" s="67" t="s">
        <v>50</v>
      </c>
      <c r="C58" s="68">
        <f>SUM(C51)</f>
        <v>0</v>
      </c>
      <c r="D58" s="68">
        <f t="shared" ref="D58:E58" si="17">SUM(D51)</f>
        <v>0</v>
      </c>
      <c r="E58" s="68">
        <f t="shared" si="17"/>
        <v>0</v>
      </c>
      <c r="F58" s="68">
        <f>SUM(F51:F57)</f>
        <v>167</v>
      </c>
      <c r="G58" s="68">
        <f t="shared" ref="G58:H58" si="18">SUM(G51:G57)</f>
        <v>110</v>
      </c>
      <c r="H58" s="68">
        <f t="shared" si="18"/>
        <v>277</v>
      </c>
      <c r="I58" s="88"/>
      <c r="J58" s="96"/>
    </row>
    <row r="59" customHeight="1" spans="1:10">
      <c r="A59" s="66"/>
      <c r="B59" s="67" t="s">
        <v>51</v>
      </c>
      <c r="C59" s="68">
        <f>SUM(C58,C50,C46,C43,C38,C33,C28,C21,C16,C13)</f>
        <v>0</v>
      </c>
      <c r="D59" s="68">
        <f t="shared" ref="D59:H59" si="19">SUM(D58,D50,D46,D43,D38,D33,D28,D21,D16,D13)</f>
        <v>0</v>
      </c>
      <c r="E59" s="68">
        <f t="shared" si="19"/>
        <v>0</v>
      </c>
      <c r="F59" s="68">
        <f t="shared" si="19"/>
        <v>2442.33</v>
      </c>
      <c r="G59" s="68">
        <f t="shared" si="19"/>
        <v>1627.16</v>
      </c>
      <c r="H59" s="68">
        <f t="shared" si="19"/>
        <v>4069.49</v>
      </c>
      <c r="I59" s="88"/>
      <c r="J59" s="97"/>
    </row>
    <row r="63" customHeight="1" spans="1:9">
      <c r="A63" s="79" t="s">
        <v>52</v>
      </c>
      <c r="B63" s="80"/>
      <c r="C63" s="81" t="s">
        <v>53</v>
      </c>
      <c r="D63" s="81"/>
      <c r="E63" s="81" t="s">
        <v>54</v>
      </c>
      <c r="F63" s="81"/>
      <c r="G63" s="81" t="s">
        <v>55</v>
      </c>
      <c r="H63" s="81"/>
      <c r="I63" s="98" t="s">
        <v>56</v>
      </c>
    </row>
    <row r="64" customHeight="1" spans="1:9">
      <c r="A64" s="82">
        <v>0</v>
      </c>
      <c r="B64" s="83"/>
      <c r="C64" s="83">
        <f>H59</f>
        <v>4069.49</v>
      </c>
      <c r="D64" s="83"/>
      <c r="E64" s="83">
        <f>F59</f>
        <v>2442.33</v>
      </c>
      <c r="F64" s="83"/>
      <c r="G64" s="83">
        <f>G59</f>
        <v>1627.16</v>
      </c>
      <c r="H64" s="83"/>
      <c r="I64" s="99">
        <f>A64-C64</f>
        <v>-4069.49</v>
      </c>
    </row>
    <row r="66" customHeight="1" spans="1:9">
      <c r="A66" s="100" t="s">
        <v>57</v>
      </c>
      <c r="B66" s="101"/>
      <c r="C66" s="102" t="s">
        <v>58</v>
      </c>
      <c r="D66" s="100"/>
      <c r="E66" s="100" t="s">
        <v>59</v>
      </c>
      <c r="F66" s="100"/>
      <c r="G66" s="100" t="s">
        <v>60</v>
      </c>
      <c r="H66" s="100"/>
      <c r="I66" s="10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7"/>
    <mergeCell ref="A29:A32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7"/>
    <mergeCell ref="B29:B32"/>
    <mergeCell ref="B34:B37"/>
    <mergeCell ref="B39:B42"/>
    <mergeCell ref="B44:B45"/>
    <mergeCell ref="B47:B49"/>
    <mergeCell ref="B51:B57"/>
    <mergeCell ref="C8:C12"/>
    <mergeCell ref="C14:C15"/>
    <mergeCell ref="C17:C20"/>
    <mergeCell ref="C22:C27"/>
    <mergeCell ref="C29:C32"/>
    <mergeCell ref="C34:C37"/>
    <mergeCell ref="C39:C42"/>
    <mergeCell ref="C44:C45"/>
    <mergeCell ref="C47:C49"/>
    <mergeCell ref="C51:C57"/>
    <mergeCell ref="D8:D12"/>
    <mergeCell ref="D14:D15"/>
    <mergeCell ref="D17:D20"/>
    <mergeCell ref="D22:D27"/>
    <mergeCell ref="D29:D32"/>
    <mergeCell ref="D34:D37"/>
    <mergeCell ref="D39:D42"/>
    <mergeCell ref="D44:D45"/>
    <mergeCell ref="D47:D49"/>
    <mergeCell ref="D51:D57"/>
    <mergeCell ref="E8:E12"/>
    <mergeCell ref="E14:E15"/>
    <mergeCell ref="E17:E20"/>
    <mergeCell ref="E22:E27"/>
    <mergeCell ref="E29:E32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8"/>
    <mergeCell ref="J29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selection activeCell="O15" sqref="O1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61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62</v>
      </c>
      <c r="E5" s="6"/>
      <c r="F5" s="7"/>
      <c r="G5" s="7"/>
      <c r="H5" s="6" t="s">
        <v>63</v>
      </c>
      <c r="I5" s="5"/>
      <c r="J5" s="7"/>
      <c r="K5" s="35"/>
    </row>
    <row r="6" ht="20.1" customHeight="1" spans="2:11">
      <c r="B6" s="8"/>
      <c r="C6" s="9"/>
      <c r="D6" s="10" t="s">
        <v>64</v>
      </c>
      <c r="E6" s="10"/>
      <c r="F6" s="11"/>
      <c r="G6" s="11"/>
      <c r="H6" s="10" t="s">
        <v>65</v>
      </c>
      <c r="I6" s="9"/>
      <c r="J6" s="11"/>
      <c r="K6" s="36"/>
    </row>
    <row r="7" ht="20.1" customHeight="1" spans="2:11">
      <c r="B7" s="8"/>
      <c r="C7" s="9"/>
      <c r="D7" s="10" t="s">
        <v>66</v>
      </c>
      <c r="E7" s="10"/>
      <c r="F7" s="11"/>
      <c r="G7" s="11"/>
      <c r="H7" s="10" t="s">
        <v>67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/>
      <c r="I11" s="40"/>
      <c r="J11" s="41"/>
      <c r="K11" s="42" t="s">
        <v>77</v>
      </c>
    </row>
    <row r="12" ht="20.1" customHeight="1" spans="2:11">
      <c r="B12" s="22">
        <v>2</v>
      </c>
      <c r="C12" s="23"/>
      <c r="D12" s="26"/>
      <c r="E12" s="27" t="s">
        <v>78</v>
      </c>
      <c r="F12" s="27"/>
      <c r="G12" s="25">
        <v>1967.1</v>
      </c>
      <c r="H12" s="25">
        <v>1967.1</v>
      </c>
      <c r="I12" s="40">
        <v>0</v>
      </c>
      <c r="J12" s="41"/>
      <c r="K12" s="42" t="s">
        <v>79</v>
      </c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800</v>
      </c>
      <c r="H13" s="25">
        <v>800</v>
      </c>
      <c r="I13" s="40">
        <v>0</v>
      </c>
      <c r="J13" s="41"/>
      <c r="K13" s="42" t="s">
        <v>81</v>
      </c>
    </row>
    <row r="14" ht="20.1" customHeight="1" spans="2:11">
      <c r="B14" s="22"/>
      <c r="C14" s="23"/>
      <c r="D14" s="26"/>
      <c r="E14" s="22" t="s">
        <v>80</v>
      </c>
      <c r="F14" s="23"/>
      <c r="G14" s="25">
        <v>1120</v>
      </c>
      <c r="H14" s="25">
        <v>1120</v>
      </c>
      <c r="I14" s="40">
        <v>0</v>
      </c>
      <c r="J14" s="41"/>
      <c r="K14" s="42" t="s">
        <v>82</v>
      </c>
    </row>
    <row r="15" ht="20.1" customHeight="1" spans="2:11">
      <c r="B15" s="22">
        <v>4</v>
      </c>
      <c r="C15" s="23"/>
      <c r="D15" s="26"/>
      <c r="E15" s="22" t="s">
        <v>83</v>
      </c>
      <c r="F15" s="23"/>
      <c r="G15" s="25">
        <v>234</v>
      </c>
      <c r="H15" s="25">
        <v>234</v>
      </c>
      <c r="I15" s="40">
        <v>0</v>
      </c>
      <c r="J15" s="41"/>
      <c r="K15" s="42"/>
    </row>
    <row r="16" ht="20.1" customHeight="1" spans="2:11">
      <c r="B16" s="22">
        <v>5</v>
      </c>
      <c r="C16" s="23"/>
      <c r="D16" s="24" t="s">
        <v>46</v>
      </c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6</v>
      </c>
      <c r="C17" s="23"/>
      <c r="D17" s="26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22">
        <v>7</v>
      </c>
      <c r="C18" s="23"/>
      <c r="D18" s="28"/>
      <c r="E18" s="27"/>
      <c r="F18" s="27"/>
      <c r="G18" s="25">
        <v>0</v>
      </c>
      <c r="H18" s="25"/>
      <c r="I18" s="40"/>
      <c r="J18" s="41"/>
      <c r="K18" s="42"/>
    </row>
    <row r="19" ht="20.1" customHeight="1" spans="2:11">
      <c r="B19" s="19" t="s">
        <v>51</v>
      </c>
      <c r="C19" s="29"/>
      <c r="D19" s="29"/>
      <c r="E19" s="29"/>
      <c r="F19" s="20"/>
      <c r="G19" s="30">
        <f>SUM(G11:G18)</f>
        <v>4121.1</v>
      </c>
      <c r="H19" s="30">
        <f>SUM(H11:H18)</f>
        <v>4121.1</v>
      </c>
      <c r="I19" s="43">
        <f>SUM(I11:J18)</f>
        <v>0</v>
      </c>
      <c r="J19" s="44"/>
      <c r="K19" s="45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6"/>
      <c r="K20" s="47"/>
    </row>
    <row r="21" ht="20.1" customHeight="1" spans="2:11">
      <c r="B21" s="21" t="s">
        <v>72</v>
      </c>
      <c r="C21" s="21"/>
      <c r="D21" s="21"/>
      <c r="E21" s="21"/>
      <c r="F21" s="21"/>
      <c r="G21" s="21" t="s">
        <v>84</v>
      </c>
      <c r="H21" s="21"/>
      <c r="I21" s="21"/>
      <c r="J21" s="21"/>
      <c r="K21" s="21" t="s">
        <v>85</v>
      </c>
    </row>
    <row r="22" ht="20.1" customHeight="1" spans="2:11">
      <c r="B22" s="31">
        <f>H19</f>
        <v>4121.1</v>
      </c>
      <c r="C22" s="31"/>
      <c r="D22" s="31"/>
      <c r="E22" s="31"/>
      <c r="F22" s="31"/>
      <c r="G22" s="31">
        <f>I19</f>
        <v>0</v>
      </c>
      <c r="H22" s="31"/>
      <c r="I22" s="31"/>
      <c r="J22" s="31"/>
      <c r="K22" s="48">
        <f>SUM(B22:J22)</f>
        <v>4121.1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86</v>
      </c>
      <c r="C24" s="16"/>
      <c r="D24" s="16"/>
      <c r="E24" s="16"/>
      <c r="F24" s="16" t="s">
        <v>58</v>
      </c>
      <c r="G24" s="16" t="s">
        <v>87</v>
      </c>
      <c r="H24" s="16"/>
      <c r="I24" s="16"/>
      <c r="J24" s="16" t="s">
        <v>60</v>
      </c>
      <c r="K24" s="16"/>
    </row>
    <row r="27" ht="17.4" spans="1:11">
      <c r="A27" s="2" t="s">
        <v>88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62</v>
      </c>
      <c r="E29" s="6"/>
      <c r="F29" s="7"/>
      <c r="G29" s="7"/>
      <c r="H29" s="6" t="s">
        <v>63</v>
      </c>
      <c r="I29" s="5"/>
      <c r="J29" s="7"/>
      <c r="K29" s="35"/>
    </row>
    <row r="30" ht="20.1" customHeight="1" spans="2:11">
      <c r="B30" s="8"/>
      <c r="C30" s="9"/>
      <c r="D30" s="10" t="s">
        <v>64</v>
      </c>
      <c r="E30" s="10"/>
      <c r="F30" s="11"/>
      <c r="G30" s="11"/>
      <c r="H30" s="10" t="s">
        <v>65</v>
      </c>
      <c r="I30" s="9"/>
      <c r="J30" s="11"/>
      <c r="K30" s="36"/>
    </row>
    <row r="31" ht="20.1" customHeight="1" spans="2:11">
      <c r="B31" s="8"/>
      <c r="C31" s="9"/>
      <c r="D31" s="10" t="s">
        <v>66</v>
      </c>
      <c r="E31" s="10"/>
      <c r="F31" s="11"/>
      <c r="G31" s="11"/>
      <c r="H31" s="10" t="s">
        <v>67</v>
      </c>
      <c r="I31" s="37"/>
      <c r="J31" s="11"/>
      <c r="K31" s="36"/>
    </row>
    <row r="32" ht="20.1" customHeight="1" spans="2:11">
      <c r="B32" s="12"/>
      <c r="C32" s="13"/>
      <c r="D32" s="14"/>
      <c r="E32" s="14"/>
      <c r="F32" s="15"/>
      <c r="G32" s="15"/>
      <c r="H32" s="14" t="s">
        <v>68</v>
      </c>
      <c r="I32" s="38"/>
      <c r="J32" s="15"/>
      <c r="K32" s="39"/>
    </row>
    <row r="33" ht="20.1" customHeight="1"/>
    <row r="34" ht="20.1" customHeight="1" spans="2:11">
      <c r="B34" s="27"/>
      <c r="C34" s="27"/>
      <c r="D34" s="32" t="s">
        <v>89</v>
      </c>
      <c r="E34" s="27" t="s">
        <v>90</v>
      </c>
      <c r="F34" s="27"/>
      <c r="G34" s="25" t="s">
        <v>91</v>
      </c>
      <c r="H34" s="25" t="s">
        <v>92</v>
      </c>
      <c r="I34" s="25" t="s">
        <v>51</v>
      </c>
      <c r="J34" s="25"/>
      <c r="K34" s="49" t="s">
        <v>74</v>
      </c>
    </row>
    <row r="35" ht="20.1" customHeight="1" spans="2:11">
      <c r="B35" s="27">
        <v>1</v>
      </c>
      <c r="C35" s="27"/>
      <c r="D35" s="33"/>
      <c r="E35" s="27"/>
      <c r="F35" s="27"/>
      <c r="G35" s="25"/>
      <c r="H35" s="25"/>
      <c r="I35" s="40"/>
      <c r="J35" s="41"/>
      <c r="K35" s="50"/>
    </row>
    <row r="36" ht="20.1" customHeight="1" spans="2:11">
      <c r="B36" s="27">
        <v>2</v>
      </c>
      <c r="C36" s="27"/>
      <c r="D36" s="33"/>
      <c r="E36" s="27"/>
      <c r="F36" s="27"/>
      <c r="G36" s="25"/>
      <c r="H36" s="25"/>
      <c r="I36" s="40"/>
      <c r="J36" s="41"/>
      <c r="K36" s="50"/>
    </row>
    <row r="37" ht="20.1" customHeight="1" spans="2:11">
      <c r="B37" s="27">
        <v>3</v>
      </c>
      <c r="C37" s="27"/>
      <c r="D37" s="33"/>
      <c r="E37" s="27"/>
      <c r="F37" s="27"/>
      <c r="G37" s="25"/>
      <c r="H37" s="25"/>
      <c r="I37" s="40"/>
      <c r="J37" s="41"/>
      <c r="K37" s="50"/>
    </row>
    <row r="38" ht="20.1" customHeight="1" spans="2:11">
      <c r="B38" s="19" t="s">
        <v>51</v>
      </c>
      <c r="C38" s="29"/>
      <c r="D38" s="29"/>
      <c r="E38" s="29"/>
      <c r="F38" s="20"/>
      <c r="G38" s="30"/>
      <c r="H38" s="30"/>
      <c r="I38" s="43"/>
      <c r="J38" s="44"/>
      <c r="K38" s="45"/>
    </row>
    <row r="39" ht="20.1" customHeight="1" spans="2:11">
      <c r="B39" s="16" t="s">
        <v>86</v>
      </c>
      <c r="C39" s="16"/>
      <c r="D39" s="16"/>
      <c r="E39" s="16"/>
      <c r="F39" s="16" t="s">
        <v>58</v>
      </c>
      <c r="G39" s="16" t="s">
        <v>87</v>
      </c>
      <c r="H39" s="16"/>
      <c r="I39" s="16"/>
      <c r="J39" s="16" t="s">
        <v>60</v>
      </c>
      <c r="K39" s="16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马可</cp:lastModifiedBy>
  <dcterms:created xsi:type="dcterms:W3CDTF">2014-04-15T08:52:00Z</dcterms:created>
  <cp:lastPrinted>2017-09-06T05:53:00Z</cp:lastPrinted>
  <dcterms:modified xsi:type="dcterms:W3CDTF">2023-02-28T02:35:44Z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2052-11.1.0.13012</vt:lpwstr>
  </property>
  <property fmtid="{D5CDD505-2E9C-101B-9397-08002B2CF9AE}" pid="3" name="ICV">
    <vt:lpwstr>75AC4D0D0D714B749C40A70E987EFEA7</vt:lpwstr>
  </property>
</Properties>
</file>