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'结算-地接社'!$A$1:$G$41</definedName>
    <definedName name="_xlnm.Print_Titles" localSheetId="0">'结算-地接社'!$9:$9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<sst xmlns="http://schemas.openxmlformats.org/spreadsheetml/2006/main" count="67" uniqueCount="65">
  <si>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 xml:space="preserve">先声药业会务服务报价表 </t>
  </si>
  <si>
    <t>项目名称：12.10兰州陈丰-PUR2312008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</si>
  <si>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</si>
  <si>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</si>
  <si>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活动时间：12.10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</si>
  <si>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</si>
  <si>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</si>
  <si>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活动地点：兰州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</si>
  <si>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</si>
  <si>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</si>
  <si>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</si>
  <si>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</si>
  <si>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</si>
  <si>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</si>
  <si>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</si>
  <si>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</si>
  <si>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</si>
  <si>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</si>
  <si>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</si>
  <si>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</si>
  <si>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酒店</t>
  </si>
  <si>
    <t>住宿</t>
  </si>
  <si>
    <t>兰州凯越酒店，客户直采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</si>
  <si>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</si>
  <si>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</si>
  <si>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</si>
  <si>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</si>
  <si>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预估费用，按实际结算</t>
  </si>
  <si>
    <t>小车</t>
  </si>
  <si>
    <t>市区接送/接站，预估费用，按实际结算</t>
  </si>
  <si>
    <t>酒水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</si>
  <si>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</si>
  <si>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</si>
  <si>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</si>
  <si>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</si>
  <si>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</si>
  <si>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LED屏</t>
  </si>
  <si>
    <t>按平方报价</t>
  </si>
  <si>
    <t>签到背景板</t>
  </si>
  <si>
    <t>4m*3m，黑底喷绘布，桁架+喷绘，含人工运费，按平方报价</t>
  </si>
  <si>
    <t>门型展架1</t>
  </si>
  <si>
    <t>1.2m*2m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</si>
  <si>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</si>
  <si>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</si>
  <si>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</si>
  <si>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</si>
  <si>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</si>
  <si>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</si>
  <si>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</si>
  <si>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</si>
  <si>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普通A4彩印</t>
  </si>
  <si>
    <t>按页数报价</t>
  </si>
  <si>
    <t>物料设计费（延展设计）</t>
  </si>
  <si>
    <t>背景板/日程单页/席卡/讲台贴/胸卡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</si>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</sst>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3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38" applyNumberFormat="0" applyAlignment="0" applyProtection="0">
      <alignment vertical="center"/>
    </xf>
    <xf numFmtId="0" fontId="21" fillId="13" borderId="39" applyNumberFormat="0" applyAlignment="0" applyProtection="0">
      <alignment vertical="center"/>
    </xf>
    <xf numFmtId="0" fontId="22" fillId="13" borderId="38" applyNumberFormat="0" applyAlignment="0" applyProtection="0">
      <alignment vertical="center"/>
    </xf>
    <xf numFmtId="0" fontId="23" fillId="14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6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 wrapText="1"/>
    </xf>
    <xf numFmtId="4" fontId="1" fillId="0" borderId="17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9" fontId="2" fillId="2" borderId="30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1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2" borderId="30" xfId="0" applyNumberFormat="1" applyFont="1" applyFill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32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right" vertical="center" wrapText="1"/>
    </xf>
    <xf numFmtId="0" fontId="2" fillId="6" borderId="34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41"/>
  <sheetViews>
    <sheetView tabSelected="1" zoomScale="85" zoomScaleNormal="85" topLeftCell="A13" workbookViewId="0">
      <selection activeCell="A1" sqref="A1:G38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51.075" style="4" customWidth="1"/>
    <col min="4" max="4" width="12.8333333333333" style="5" customWidth="1"/>
    <col min="5" max="5" width="12.6416666666667" style="5" customWidth="1"/>
    <col min="6" max="6" width="11.6666666666667" style="5" customWidth="1"/>
    <col min="7" max="7" width="15.1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 t="s">
        <v>21</v>
      </c>
      <c r="C11" s="28" t="s">
        <v>22</v>
      </c>
      <c r="D11" s="29">
        <v>0</v>
      </c>
      <c r="E11" s="29">
        <v>0</v>
      </c>
      <c r="F11" s="29">
        <v>0</v>
      </c>
      <c r="G11" s="30">
        <f>D11*E11*F11</f>
        <v>0</v>
      </c>
    </row>
    <row r="12" s="1" customFormat="1" ht="17.25" customHeight="1" spans="1:7">
      <c r="A12" s="31" t="s">
        <v>23</v>
      </c>
      <c r="B12" s="32"/>
      <c r="C12" s="32"/>
      <c r="D12" s="32"/>
      <c r="E12" s="32"/>
      <c r="F12" s="33"/>
      <c r="G12" s="34">
        <v>0</v>
      </c>
    </row>
    <row r="13" s="2" customFormat="1" ht="17.25" customHeight="1" spans="1:7">
      <c r="A13" s="35" t="s">
        <v>24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38" t="s">
        <v>25</v>
      </c>
      <c r="B14" s="39" t="s">
        <v>26</v>
      </c>
      <c r="C14" s="39" t="s">
        <v>27</v>
      </c>
      <c r="D14" s="40">
        <v>1000</v>
      </c>
      <c r="E14" s="40">
        <v>1</v>
      </c>
      <c r="F14" s="40">
        <v>1</v>
      </c>
      <c r="G14" s="41">
        <f>D14*E14*F14</f>
        <v>1000</v>
      </c>
    </row>
    <row r="15" s="1" customFormat="1" ht="17.25" customHeight="1" spans="1:7">
      <c r="A15" s="42"/>
      <c r="B15" s="43" t="s">
        <v>28</v>
      </c>
      <c r="C15" s="44" t="s">
        <v>29</v>
      </c>
      <c r="D15" s="45">
        <v>200</v>
      </c>
      <c r="E15" s="45">
        <v>15</v>
      </c>
      <c r="F15" s="45">
        <v>1</v>
      </c>
      <c r="G15" s="41">
        <f>D15*E15*F15</f>
        <v>3000</v>
      </c>
    </row>
    <row r="16" s="1" customFormat="1" ht="15.75" customHeight="1" spans="1:7">
      <c r="A16" s="42"/>
      <c r="B16" s="43" t="s">
        <v>30</v>
      </c>
      <c r="C16" s="39" t="s">
        <v>27</v>
      </c>
      <c r="D16" s="46">
        <v>2000</v>
      </c>
      <c r="E16" s="47">
        <v>2</v>
      </c>
      <c r="F16" s="47">
        <v>1</v>
      </c>
      <c r="G16" s="41">
        <f>D16*E16*F16</f>
        <v>4000</v>
      </c>
    </row>
    <row r="17" s="1" customFormat="1" ht="30" customHeight="1" spans="1:7">
      <c r="A17" s="48" t="s">
        <v>31</v>
      </c>
      <c r="B17" s="49" t="s">
        <v>32</v>
      </c>
      <c r="C17" s="39" t="s">
        <v>33</v>
      </c>
      <c r="D17" s="46">
        <v>400</v>
      </c>
      <c r="E17" s="47">
        <v>1</v>
      </c>
      <c r="F17" s="47">
        <v>1</v>
      </c>
      <c r="G17" s="41">
        <f>D17*E17*F17</f>
        <v>400</v>
      </c>
    </row>
    <row r="18" s="1" customFormat="1" ht="17.25" customHeight="1" spans="1:7">
      <c r="A18" s="50" t="s">
        <v>34</v>
      </c>
      <c r="B18" s="51"/>
      <c r="C18" s="51"/>
      <c r="D18" s="51"/>
      <c r="E18" s="51"/>
      <c r="F18" s="51"/>
      <c r="G18" s="52">
        <f>SUM(G14:G17)</f>
        <v>8400</v>
      </c>
    </row>
    <row r="19" s="2" customFormat="1" ht="17.25" customHeight="1" spans="1:7">
      <c r="A19" s="35" t="s">
        <v>35</v>
      </c>
      <c r="B19" s="36"/>
      <c r="C19" s="36"/>
      <c r="D19" s="36"/>
      <c r="E19" s="36"/>
      <c r="F19" s="36"/>
      <c r="G19" s="36"/>
    </row>
    <row r="20" s="1" customFormat="1" ht="17.1" customHeight="1" spans="1:7">
      <c r="A20" s="53" t="s">
        <v>36</v>
      </c>
      <c r="B20" s="54"/>
      <c r="C20" s="55" t="s">
        <v>37</v>
      </c>
      <c r="D20" s="56">
        <v>300</v>
      </c>
      <c r="E20" s="57">
        <v>5</v>
      </c>
      <c r="F20" s="57">
        <v>3</v>
      </c>
      <c r="G20" s="58">
        <f t="shared" ref="G20:G30" si="0">D20*E20*F20</f>
        <v>4500</v>
      </c>
    </row>
    <row r="21" s="1" customFormat="1" ht="17.1" customHeight="1" spans="1:7">
      <c r="A21" s="53" t="s">
        <v>38</v>
      </c>
      <c r="B21" s="54"/>
      <c r="C21" s="55" t="s">
        <v>39</v>
      </c>
      <c r="D21" s="59">
        <v>200</v>
      </c>
      <c r="E21" s="57">
        <v>5</v>
      </c>
      <c r="F21" s="57">
        <v>4</v>
      </c>
      <c r="G21" s="58">
        <f t="shared" si="0"/>
        <v>4000</v>
      </c>
    </row>
    <row r="22" s="1" customFormat="1" ht="17.1" customHeight="1" spans="1:7">
      <c r="A22" s="53" t="s">
        <v>40</v>
      </c>
      <c r="B22" s="54"/>
      <c r="C22" s="55" t="s">
        <v>41</v>
      </c>
      <c r="D22" s="59">
        <v>200</v>
      </c>
      <c r="E22" s="57">
        <v>4</v>
      </c>
      <c r="F22" s="57">
        <v>1</v>
      </c>
      <c r="G22" s="58">
        <f t="shared" si="0"/>
        <v>800</v>
      </c>
    </row>
    <row r="23" s="1" customFormat="1" ht="17.1" customHeight="1" spans="1:7">
      <c r="A23" s="60" t="s">
        <v>42</v>
      </c>
      <c r="B23" s="61"/>
      <c r="C23" s="55" t="s">
        <v>43</v>
      </c>
      <c r="D23" s="59">
        <v>200</v>
      </c>
      <c r="E23" s="57">
        <v>2</v>
      </c>
      <c r="F23" s="57">
        <v>1</v>
      </c>
      <c r="G23" s="58">
        <f t="shared" si="0"/>
        <v>400</v>
      </c>
    </row>
    <row r="24" s="1" customFormat="1" ht="17.1" customHeight="1" spans="1:7">
      <c r="A24" s="53" t="s">
        <v>44</v>
      </c>
      <c r="B24" s="54"/>
      <c r="C24" s="62" t="s">
        <v>45</v>
      </c>
      <c r="D24" s="56">
        <v>300</v>
      </c>
      <c r="E24" s="57">
        <v>1</v>
      </c>
      <c r="F24" s="57">
        <v>1</v>
      </c>
      <c r="G24" s="58">
        <f t="shared" si="0"/>
        <v>300</v>
      </c>
    </row>
    <row r="25" s="1" customFormat="1" ht="17.1" customHeight="1" spans="1:7">
      <c r="A25" s="53" t="s">
        <v>46</v>
      </c>
      <c r="B25" s="54"/>
      <c r="C25" s="62" t="s">
        <v>47</v>
      </c>
      <c r="D25" s="56">
        <v>200</v>
      </c>
      <c r="E25" s="57">
        <v>1</v>
      </c>
      <c r="F25" s="57">
        <v>1</v>
      </c>
      <c r="G25" s="58">
        <f t="shared" si="0"/>
        <v>200</v>
      </c>
    </row>
    <row r="26" s="1" customFormat="1" ht="17.1" customHeight="1" spans="1:7">
      <c r="A26" s="53" t="s">
        <v>48</v>
      </c>
      <c r="B26" s="54"/>
      <c r="C26" s="62" t="s">
        <v>49</v>
      </c>
      <c r="D26" s="56">
        <v>5</v>
      </c>
      <c r="E26" s="57">
        <v>20</v>
      </c>
      <c r="F26" s="57">
        <v>1</v>
      </c>
      <c r="G26" s="58">
        <f t="shared" si="0"/>
        <v>100</v>
      </c>
    </row>
    <row r="27" s="1" customFormat="1" ht="17.1" customHeight="1" spans="1:7">
      <c r="A27" s="53" t="s">
        <v>50</v>
      </c>
      <c r="B27" s="54"/>
      <c r="C27" s="62" t="s">
        <v>51</v>
      </c>
      <c r="D27" s="56">
        <v>1.2</v>
      </c>
      <c r="E27" s="57">
        <v>40</v>
      </c>
      <c r="F27" s="57">
        <v>5</v>
      </c>
      <c r="G27" s="58">
        <f t="shared" si="0"/>
        <v>240</v>
      </c>
    </row>
    <row r="28" s="1" customFormat="1" ht="17.1" customHeight="1" spans="1:7">
      <c r="A28" s="53" t="s">
        <v>52</v>
      </c>
      <c r="B28" s="54"/>
      <c r="C28" s="62" t="s">
        <v>53</v>
      </c>
      <c r="D28" s="63">
        <v>800</v>
      </c>
      <c r="E28" s="57">
        <v>1</v>
      </c>
      <c r="F28" s="57">
        <v>1</v>
      </c>
      <c r="G28" s="58">
        <f t="shared" si="0"/>
        <v>800</v>
      </c>
    </row>
    <row r="29" s="1" customFormat="1" ht="17.1" customHeight="1" spans="1:7">
      <c r="A29" s="53" t="s">
        <v>54</v>
      </c>
      <c r="B29" s="54"/>
      <c r="C29" s="62" t="s">
        <v>55</v>
      </c>
      <c r="D29" s="59">
        <v>8</v>
      </c>
      <c r="E29" s="57">
        <v>15</v>
      </c>
      <c r="F29" s="57">
        <v>1</v>
      </c>
      <c r="G29" s="58">
        <f t="shared" si="0"/>
        <v>120</v>
      </c>
    </row>
    <row r="30" s="1" customFormat="1" ht="15.75" customHeight="1" spans="1:7">
      <c r="A30" s="64" t="s">
        <v>56</v>
      </c>
      <c r="B30" s="65"/>
      <c r="C30" s="39" t="s">
        <v>57</v>
      </c>
      <c r="D30" s="46">
        <v>500</v>
      </c>
      <c r="E30" s="66">
        <v>1</v>
      </c>
      <c r="F30" s="45">
        <v>1</v>
      </c>
      <c r="G30" s="67">
        <f t="shared" si="0"/>
        <v>500</v>
      </c>
    </row>
    <row r="31" s="1" customFormat="1" ht="17.25" customHeight="1" spans="1:7">
      <c r="A31" s="50" t="s">
        <v>58</v>
      </c>
      <c r="B31" s="51"/>
      <c r="C31" s="51"/>
      <c r="D31" s="51"/>
      <c r="E31" s="51"/>
      <c r="F31" s="51"/>
      <c r="G31" s="52">
        <f>SUM(G20:G30)</f>
        <v>11960</v>
      </c>
    </row>
    <row r="32" s="2" customFormat="1" ht="17.25" customHeight="1" spans="1:7">
      <c r="A32" s="35" t="s">
        <v>59</v>
      </c>
      <c r="B32" s="36"/>
      <c r="C32" s="36"/>
      <c r="D32" s="36"/>
      <c r="E32" s="36"/>
      <c r="F32" s="36"/>
      <c r="G32" s="37"/>
    </row>
    <row r="33" s="1" customFormat="1" ht="17.25" customHeight="1" spans="1:7">
      <c r="A33" s="68" t="s">
        <v>60</v>
      </c>
      <c r="B33" s="69"/>
      <c r="C33" s="70">
        <v>0.06</v>
      </c>
      <c r="D33" s="71"/>
      <c r="E33" s="71"/>
      <c r="F33" s="72"/>
      <c r="G33" s="73">
        <f>(G12+G18+G31)*C33</f>
        <v>1221.6</v>
      </c>
    </row>
    <row r="34" s="1" customFormat="1" ht="17.25" customHeight="1" spans="1:7">
      <c r="A34" s="74" t="s">
        <v>34</v>
      </c>
      <c r="B34" s="75"/>
      <c r="C34" s="75"/>
      <c r="D34" s="75"/>
      <c r="E34" s="75"/>
      <c r="F34" s="75"/>
      <c r="G34" s="76">
        <f>G12+G18+G31+G33</f>
        <v>21581.6</v>
      </c>
    </row>
    <row r="35" s="2" customFormat="1" ht="17.25" customHeight="1" spans="1:7">
      <c r="A35" s="77" t="s">
        <v>61</v>
      </c>
      <c r="B35" s="78"/>
      <c r="C35" s="78"/>
      <c r="D35" s="78"/>
      <c r="E35" s="78"/>
      <c r="F35" s="78"/>
      <c r="G35" s="79"/>
    </row>
    <row r="36" s="1" customFormat="1" ht="17.25" customHeight="1" spans="1:7">
      <c r="A36" s="80" t="s">
        <v>62</v>
      </c>
      <c r="B36" s="81"/>
      <c r="C36" s="82">
        <v>0.06</v>
      </c>
      <c r="D36" s="83"/>
      <c r="E36" s="83"/>
      <c r="F36" s="84"/>
      <c r="G36" s="85">
        <f>G34*C36</f>
        <v>1294.896</v>
      </c>
    </row>
    <row r="37" s="1" customFormat="1" ht="17.25" customHeight="1" spans="1:7">
      <c r="A37" s="86" t="s">
        <v>63</v>
      </c>
      <c r="B37" s="75"/>
      <c r="C37" s="75"/>
      <c r="D37" s="75"/>
      <c r="E37" s="75"/>
      <c r="F37" s="75"/>
      <c r="G37" s="87">
        <f>G34+G36</f>
        <v>22876.496</v>
      </c>
    </row>
    <row r="38" s="1" customFormat="1" ht="17.25" customHeight="1" spans="1:7">
      <c r="A38" s="88" t="s">
        <v>64</v>
      </c>
      <c r="B38" s="89"/>
      <c r="C38" s="89"/>
      <c r="D38" s="89"/>
      <c r="E38" s="89"/>
      <c r="F38" s="89"/>
      <c r="G38" s="87">
        <f>G37/20</f>
        <v>1143.8248</v>
      </c>
    </row>
    <row r="39" s="1" customFormat="1" spans="1:7">
      <c r="A39" s="3"/>
      <c r="B39" s="3"/>
      <c r="C39" s="3"/>
      <c r="D39" s="3"/>
      <c r="E39" s="3"/>
      <c r="F39" s="3"/>
      <c r="G39" s="3"/>
    </row>
    <row r="40" s="1" customFormat="1" ht="12.75" customHeight="1" spans="1:7">
      <c r="A40" s="90"/>
      <c r="B40" s="90"/>
      <c r="C40" s="90"/>
      <c r="D40" s="90"/>
      <c r="E40" s="90"/>
      <c r="F40" s="90"/>
      <c r="G40" s="90"/>
    </row>
    <row r="41" s="1" customFormat="1" spans="1:7">
      <c r="A41" s="90"/>
      <c r="B41" s="90"/>
      <c r="C41" s="90"/>
      <c r="D41" s="90"/>
      <c r="E41" s="90"/>
      <c r="F41" s="90"/>
      <c r="G41" s="90"/>
    </row>
  </sheetData>
  <mergeCells count="30">
    <mergeCell ref="A3:G3"/>
    <mergeCell ref="A9:B9"/>
    <mergeCell ref="A10:G10"/>
    <mergeCell ref="A12:F12"/>
    <mergeCell ref="A13:G13"/>
    <mergeCell ref="A18:F18"/>
    <mergeCell ref="A19:G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F31"/>
    <mergeCell ref="A32:G32"/>
    <mergeCell ref="A33:B33"/>
    <mergeCell ref="C33:F33"/>
    <mergeCell ref="A34:F34"/>
    <mergeCell ref="A35:G35"/>
    <mergeCell ref="A36:B36"/>
    <mergeCell ref="C36:F36"/>
    <mergeCell ref="A37:F37"/>
    <mergeCell ref="A38:F38"/>
    <mergeCell ref="A14:A15"/>
    <mergeCell ref="A40:G4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2023-12-07T07:01:34Z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2052-12.1.0.15990</vt:lpwstr>
  </property>
</Properties>
</file>