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/>
  </bookViews>
  <sheets>
    <sheet name="结算-地接社" sheetId="18" r:id="rId1"/>
  </sheets>
  <definedNames>
    <definedName name="_xlnm.Print_Area" localSheetId="0">'结算-地接社'!$A$1:$G$33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<sst xmlns="http://schemas.openxmlformats.org/spreadsheetml/2006/main" count="57" uniqueCount="51">
  <si>
    <t>先声药业会务服务结算单-地接社</t>
  </si>
  <si>
    <t>项目名称：8.12沈阳张世聪NeuroC-流程号PUR2308009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</si>
  <si>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</si>
  <si>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</si>
  <si>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活动时间：8月12日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</si>
  <si>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</si>
  <si>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</si>
  <si>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活动地点：沈阳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</si>
  <si>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</si>
  <si>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</si>
  <si>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实际参加人数：163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</si>
  <si>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</si>
  <si>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</si>
  <si>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</si>
  <si>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</si>
  <si>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</si>
  <si>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</si>
  <si>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</si>
  <si>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</si>
  <si>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</si>
  <si>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</si>
  <si>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</si>
  <si>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</si>
  <si>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</si>
  <si>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</si>
  <si>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</si>
  <si>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</si>
  <si>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</si>
  <si>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</si>
  <si>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</si>
  <si>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</si>
  <si>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</si>
  <si>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门型展架1</t>
  </si>
  <si>
    <t>1.2m*2m，易拉宝</t>
  </si>
  <si>
    <t>横幅</t>
  </si>
  <si>
    <t>日程单页</t>
  </si>
  <si>
    <t>普通A4彩印，按页数报价</t>
  </si>
  <si>
    <t>学会制作
只彩打5张签到二维码</t>
  </si>
  <si>
    <t>串场</t>
  </si>
  <si>
    <t>学会制作</t>
  </si>
  <si>
    <t>席卡</t>
  </si>
  <si>
    <t>250g铜版纸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</si>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</sst>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3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color rgb="FFFF0000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1" borderId="4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45" applyNumberFormat="0" applyAlignment="0" applyProtection="0">
      <alignment vertical="center"/>
    </xf>
    <xf numFmtId="0" fontId="23" fillId="13" borderId="46" applyNumberFormat="0" applyAlignment="0" applyProtection="0">
      <alignment vertical="center"/>
    </xf>
    <xf numFmtId="0" fontId="24" fillId="13" borderId="45" applyNumberFormat="0" applyAlignment="0" applyProtection="0">
      <alignment vertical="center"/>
    </xf>
    <xf numFmtId="0" fontId="25" fillId="14" borderId="47" applyNumberFormat="0" applyAlignment="0" applyProtection="0">
      <alignment vertical="center"/>
    </xf>
    <xf numFmtId="0" fontId="26" fillId="0" borderId="48" applyNumberFormat="0" applyFill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0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7" xfId="49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19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10" fontId="2" fillId="2" borderId="27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8" fontId="2" fillId="10" borderId="32" xfId="0" applyNumberFormat="1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right" vertical="center" wrapText="1"/>
    </xf>
    <xf numFmtId="0" fontId="2" fillId="6" borderId="34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vertical="center" wrapText="1"/>
    </xf>
    <xf numFmtId="0" fontId="10" fillId="6" borderId="36" xfId="0" applyFont="1" applyFill="1" applyBorder="1" applyAlignment="1">
      <alignment vertical="center" wrapText="1"/>
    </xf>
    <xf numFmtId="0" fontId="1" fillId="0" borderId="9" xfId="4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" fillId="2" borderId="38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 wrapText="1"/>
    </xf>
    <xf numFmtId="0" fontId="2" fillId="6" borderId="36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vertical="center" wrapText="1"/>
    </xf>
    <xf numFmtId="0" fontId="2" fillId="6" borderId="4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4747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3"/>
  <sheetViews>
    <sheetView tabSelected="1" zoomScale="85" zoomScaleNormal="85" workbookViewId="0">
      <selection activeCell="S17" sqref="S17"/>
    </sheetView>
  </sheetViews>
  <sheetFormatPr defaultColWidth="9" defaultRowHeight="12.5"/>
  <cols>
    <col min="1" max="1" width="8.325" style="3" customWidth="1"/>
    <col min="2" max="2" width="8.23333333333333" style="3" customWidth="1"/>
    <col min="3" max="3" width="24.4" style="4" customWidth="1"/>
    <col min="4" max="4" width="7.83333333333333" style="5" customWidth="1"/>
    <col min="5" max="6" width="5.25" style="5" customWidth="1"/>
    <col min="7" max="7" width="8.75" style="5" customWidth="1"/>
    <col min="8" max="8" width="7.25" style="5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17.8333333333333" style="3" customWidth="1"/>
    <col min="14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13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17.25" customHeight="1" spans="1:11">
      <c r="A4" s="10" t="s">
        <v>1</v>
      </c>
      <c r="B4" s="10"/>
      <c r="C4" s="11"/>
      <c r="D4" s="12"/>
      <c r="E4" s="12"/>
      <c r="H4" s="12" t="s">
        <v>2</v>
      </c>
      <c r="I4" s="12" t="s">
        <v>3</v>
      </c>
      <c r="J4" s="12"/>
      <c r="K4" s="12"/>
    </row>
    <row r="5" s="1" customFormat="1" ht="17.25" customHeight="1" spans="1:11">
      <c r="A5" s="10" t="s">
        <v>4</v>
      </c>
      <c r="B5" s="10"/>
      <c r="C5" s="13"/>
      <c r="D5" s="12"/>
      <c r="E5" s="12"/>
      <c r="H5" s="12" t="s">
        <v>5</v>
      </c>
      <c r="I5" s="12" t="s">
        <v>6</v>
      </c>
      <c r="J5" s="12"/>
      <c r="K5" s="12"/>
    </row>
    <row r="6" s="1" customFormat="1" ht="17.25" customHeight="1" spans="1:11">
      <c r="A6" s="10" t="s">
        <v>7</v>
      </c>
      <c r="B6" s="10"/>
      <c r="C6" s="14"/>
      <c r="D6" s="12"/>
      <c r="E6" s="15"/>
      <c r="H6" s="12" t="s">
        <v>8</v>
      </c>
      <c r="I6" s="15" t="s">
        <v>9</v>
      </c>
      <c r="J6" s="12"/>
      <c r="K6" s="12"/>
    </row>
    <row r="7" s="1" customFormat="1" ht="17.25" customHeight="1" spans="1:11">
      <c r="A7" s="10" t="s">
        <v>10</v>
      </c>
      <c r="B7" s="10"/>
      <c r="C7" s="14"/>
      <c r="D7" s="16"/>
      <c r="E7" s="12"/>
      <c r="H7" s="16" t="s">
        <v>11</v>
      </c>
      <c r="I7" s="12" t="s">
        <v>12</v>
      </c>
      <c r="J7" s="12"/>
      <c r="K7" s="12"/>
    </row>
    <row r="8" s="1" customFormat="1" ht="12.25" spans="3:8">
      <c r="C8" s="17"/>
      <c r="D8" s="18"/>
      <c r="E8" s="18"/>
      <c r="F8" s="18"/>
      <c r="G8" s="18"/>
      <c r="H8" s="18"/>
    </row>
    <row r="9" s="2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90" t="s">
        <v>21</v>
      </c>
    </row>
    <row r="10" s="2" customFormat="1" ht="17.25" customHeight="1" spans="1:13">
      <c r="A10" s="23" t="s">
        <v>22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25"/>
    </row>
    <row r="11" s="1" customFormat="1" ht="12" spans="1:13">
      <c r="A11" s="26" t="s">
        <v>23</v>
      </c>
      <c r="B11" s="27"/>
      <c r="C11" s="28" t="s">
        <v>24</v>
      </c>
      <c r="D11" s="29"/>
      <c r="E11" s="29"/>
      <c r="F11" s="29"/>
      <c r="G11" s="30">
        <f>D11*E11*F11</f>
        <v>0</v>
      </c>
      <c r="H11" s="29">
        <f>I11*J11*K11</f>
        <v>0</v>
      </c>
      <c r="I11" s="29"/>
      <c r="J11" s="29"/>
      <c r="K11" s="29"/>
      <c r="L11" s="91">
        <f>G11-H11</f>
        <v>0</v>
      </c>
      <c r="M11" s="30"/>
    </row>
    <row r="12" s="1" customFormat="1" ht="17.25" customHeight="1" spans="1:13">
      <c r="A12" s="31" t="s">
        <v>25</v>
      </c>
      <c r="B12" s="32"/>
      <c r="C12" s="32"/>
      <c r="D12" s="32"/>
      <c r="E12" s="32"/>
      <c r="F12" s="33"/>
      <c r="G12" s="34">
        <f>SUM(G11:G11)</f>
        <v>0</v>
      </c>
      <c r="H12" s="35">
        <f>SUM(H11:H11)</f>
        <v>0</v>
      </c>
      <c r="I12" s="92"/>
      <c r="J12" s="92"/>
      <c r="K12" s="92"/>
      <c r="L12" s="92"/>
      <c r="M12" s="93"/>
    </row>
    <row r="13" s="2" customFormat="1" ht="17.25" customHeight="1" spans="1:13">
      <c r="A13" s="36" t="s">
        <v>26</v>
      </c>
      <c r="B13" s="37"/>
      <c r="C13" s="37"/>
      <c r="D13" s="37"/>
      <c r="E13" s="37"/>
      <c r="F13" s="37"/>
      <c r="G13" s="38"/>
      <c r="H13" s="36"/>
      <c r="I13" s="37"/>
      <c r="J13" s="37"/>
      <c r="K13" s="37"/>
      <c r="L13" s="37"/>
      <c r="M13" s="38"/>
    </row>
    <row r="14" s="1" customFormat="1" ht="30" customHeight="1" spans="1:13">
      <c r="A14" s="39" t="s">
        <v>27</v>
      </c>
      <c r="B14" s="40" t="s">
        <v>28</v>
      </c>
      <c r="C14" s="41" t="s">
        <v>29</v>
      </c>
      <c r="D14" s="42">
        <v>400</v>
      </c>
      <c r="E14" s="43">
        <v>1</v>
      </c>
      <c r="F14" s="43">
        <v>1</v>
      </c>
      <c r="G14" s="44">
        <f>D14*E14*F14</f>
        <v>400</v>
      </c>
      <c r="H14" s="45">
        <f>I14*J14*K14</f>
        <v>400</v>
      </c>
      <c r="I14" s="45">
        <v>400</v>
      </c>
      <c r="J14" s="94">
        <v>1</v>
      </c>
      <c r="K14" s="94">
        <v>1</v>
      </c>
      <c r="L14" s="55">
        <f>G14-H14</f>
        <v>0</v>
      </c>
      <c r="M14" s="95"/>
    </row>
    <row r="15" s="1" customFormat="1" ht="17.25" customHeight="1" spans="1:13">
      <c r="A15" s="46" t="s">
        <v>30</v>
      </c>
      <c r="B15" s="47"/>
      <c r="C15" s="47"/>
      <c r="D15" s="47"/>
      <c r="E15" s="47"/>
      <c r="F15" s="47"/>
      <c r="G15" s="48">
        <f>SUM(G14:G14)</f>
        <v>400</v>
      </c>
      <c r="H15" s="49">
        <f>SUM(H14:H14)</f>
        <v>400</v>
      </c>
      <c r="I15" s="96"/>
      <c r="J15" s="97"/>
      <c r="K15" s="97"/>
      <c r="L15" s="97"/>
      <c r="M15" s="98"/>
    </row>
    <row r="16" s="2" customFormat="1" ht="17.25" customHeight="1" spans="1:13">
      <c r="A16" s="36" t="s">
        <v>31</v>
      </c>
      <c r="B16" s="37"/>
      <c r="C16" s="37"/>
      <c r="D16" s="37"/>
      <c r="E16" s="37"/>
      <c r="F16" s="37"/>
      <c r="G16" s="37"/>
      <c r="H16" s="36"/>
      <c r="I16" s="37"/>
      <c r="J16" s="37"/>
      <c r="K16" s="37"/>
      <c r="L16" s="37"/>
      <c r="M16" s="38"/>
    </row>
    <row r="17" s="1" customFormat="1" ht="17.1" customHeight="1" spans="1:13">
      <c r="A17" s="50" t="s">
        <v>32</v>
      </c>
      <c r="B17" s="51"/>
      <c r="C17" s="52" t="s">
        <v>33</v>
      </c>
      <c r="D17" s="53">
        <v>200</v>
      </c>
      <c r="E17" s="43">
        <v>3</v>
      </c>
      <c r="F17" s="43">
        <v>1</v>
      </c>
      <c r="G17" s="54">
        <f t="shared" ref="G17:G22" si="0">D17*E17*F17</f>
        <v>600</v>
      </c>
      <c r="H17" s="55">
        <f t="shared" ref="H17:H22" si="1">I17*J17*K17</f>
        <v>600</v>
      </c>
      <c r="I17" s="45">
        <v>200</v>
      </c>
      <c r="J17" s="94">
        <v>3</v>
      </c>
      <c r="K17" s="94">
        <v>1</v>
      </c>
      <c r="L17" s="55">
        <f t="shared" ref="L17:L22" si="2">G17-H17</f>
        <v>0</v>
      </c>
      <c r="M17" s="99"/>
    </row>
    <row r="18" s="1" customFormat="1" ht="17.1" customHeight="1" spans="1:13">
      <c r="A18" s="56" t="s">
        <v>34</v>
      </c>
      <c r="B18" s="57"/>
      <c r="C18" s="52"/>
      <c r="D18" s="53">
        <v>200</v>
      </c>
      <c r="E18" s="43">
        <v>1</v>
      </c>
      <c r="F18" s="43">
        <v>1</v>
      </c>
      <c r="G18" s="54">
        <f t="shared" si="0"/>
        <v>200</v>
      </c>
      <c r="H18" s="55">
        <f t="shared" si="1"/>
        <v>200</v>
      </c>
      <c r="I18" s="45">
        <v>200</v>
      </c>
      <c r="J18" s="94">
        <v>1</v>
      </c>
      <c r="K18" s="94">
        <v>1</v>
      </c>
      <c r="L18" s="55">
        <f t="shared" si="2"/>
        <v>0</v>
      </c>
      <c r="M18" s="99"/>
    </row>
    <row r="19" s="1" customFormat="1" ht="30" customHeight="1" spans="1:13">
      <c r="A19" s="50" t="s">
        <v>35</v>
      </c>
      <c r="B19" s="51"/>
      <c r="C19" s="58" t="s">
        <v>36</v>
      </c>
      <c r="D19" s="59">
        <v>1.2</v>
      </c>
      <c r="E19" s="43">
        <v>100</v>
      </c>
      <c r="F19" s="43">
        <v>1</v>
      </c>
      <c r="G19" s="54">
        <f t="shared" si="0"/>
        <v>120</v>
      </c>
      <c r="H19" s="55">
        <f t="shared" si="1"/>
        <v>6</v>
      </c>
      <c r="I19" s="45">
        <v>1.2</v>
      </c>
      <c r="J19" s="94">
        <v>5</v>
      </c>
      <c r="K19" s="94">
        <v>1</v>
      </c>
      <c r="L19" s="55">
        <f t="shared" si="2"/>
        <v>114</v>
      </c>
      <c r="M19" s="100" t="s">
        <v>37</v>
      </c>
    </row>
    <row r="20" s="1" customFormat="1" ht="17.1" customHeight="1" spans="1:13">
      <c r="A20" s="50" t="s">
        <v>38</v>
      </c>
      <c r="B20" s="51"/>
      <c r="C20" s="58" t="s">
        <v>36</v>
      </c>
      <c r="D20" s="59">
        <v>1.2</v>
      </c>
      <c r="E20" s="43">
        <v>2</v>
      </c>
      <c r="F20" s="43">
        <v>40</v>
      </c>
      <c r="G20" s="54">
        <f t="shared" si="0"/>
        <v>96</v>
      </c>
      <c r="H20" s="55">
        <f t="shared" si="1"/>
        <v>0</v>
      </c>
      <c r="I20" s="45"/>
      <c r="J20" s="94"/>
      <c r="K20" s="94"/>
      <c r="L20" s="55">
        <f t="shared" si="2"/>
        <v>96</v>
      </c>
      <c r="M20" s="99" t="s">
        <v>39</v>
      </c>
    </row>
    <row r="21" s="1" customFormat="1" ht="17.1" customHeight="1" spans="1:13">
      <c r="A21" s="50" t="s">
        <v>40</v>
      </c>
      <c r="B21" s="51"/>
      <c r="C21" s="58" t="s">
        <v>41</v>
      </c>
      <c r="D21" s="53">
        <v>8</v>
      </c>
      <c r="E21" s="43">
        <v>20</v>
      </c>
      <c r="F21" s="43">
        <v>2</v>
      </c>
      <c r="G21" s="54">
        <f t="shared" si="0"/>
        <v>320</v>
      </c>
      <c r="H21" s="55">
        <f t="shared" si="1"/>
        <v>0</v>
      </c>
      <c r="I21" s="45"/>
      <c r="J21" s="94"/>
      <c r="K21" s="94"/>
      <c r="L21" s="55">
        <f t="shared" si="2"/>
        <v>320</v>
      </c>
      <c r="M21" s="99" t="s">
        <v>39</v>
      </c>
    </row>
    <row r="22" s="1" customFormat="1" ht="15.75" customHeight="1" spans="1:13">
      <c r="A22" s="60" t="s">
        <v>42</v>
      </c>
      <c r="B22" s="61"/>
      <c r="C22" s="41" t="s">
        <v>43</v>
      </c>
      <c r="D22" s="42">
        <v>20</v>
      </c>
      <c r="E22" s="62">
        <v>25</v>
      </c>
      <c r="F22" s="55">
        <v>1</v>
      </c>
      <c r="G22" s="54">
        <f t="shared" si="0"/>
        <v>500</v>
      </c>
      <c r="H22" s="55">
        <f t="shared" si="1"/>
        <v>500</v>
      </c>
      <c r="I22" s="42">
        <v>20</v>
      </c>
      <c r="J22" s="62">
        <v>25</v>
      </c>
      <c r="K22" s="55">
        <v>1</v>
      </c>
      <c r="L22" s="55">
        <f t="shared" si="2"/>
        <v>0</v>
      </c>
      <c r="M22" s="99"/>
    </row>
    <row r="23" s="1" customFormat="1" ht="17.25" customHeight="1" spans="1:13">
      <c r="A23" s="46" t="s">
        <v>44</v>
      </c>
      <c r="B23" s="47"/>
      <c r="C23" s="47"/>
      <c r="D23" s="47"/>
      <c r="E23" s="47"/>
      <c r="F23" s="47"/>
      <c r="G23" s="48">
        <f>SUM(G17:G22)</f>
        <v>1836</v>
      </c>
      <c r="H23" s="63">
        <f>SUM(H17:H22)</f>
        <v>1306</v>
      </c>
      <c r="I23" s="97"/>
      <c r="J23" s="97"/>
      <c r="K23" s="97"/>
      <c r="L23" s="97"/>
      <c r="M23" s="98"/>
    </row>
    <row r="24" s="2" customFormat="1" ht="17.25" customHeight="1" spans="1:13">
      <c r="A24" s="36" t="s">
        <v>45</v>
      </c>
      <c r="B24" s="37"/>
      <c r="C24" s="37"/>
      <c r="D24" s="37"/>
      <c r="E24" s="37"/>
      <c r="F24" s="37"/>
      <c r="G24" s="38"/>
      <c r="H24" s="36"/>
      <c r="I24" s="37"/>
      <c r="J24" s="37"/>
      <c r="K24" s="37"/>
      <c r="L24" s="37"/>
      <c r="M24" s="38"/>
    </row>
    <row r="25" s="1" customFormat="1" ht="17.25" customHeight="1" spans="1:13">
      <c r="A25" s="64" t="s">
        <v>46</v>
      </c>
      <c r="B25" s="65"/>
      <c r="C25" s="66">
        <v>0.06</v>
      </c>
      <c r="D25" s="67"/>
      <c r="E25" s="67"/>
      <c r="F25" s="68"/>
      <c r="G25" s="69">
        <f>(G12+G15+G23)*C25</f>
        <v>134.16</v>
      </c>
      <c r="H25" s="70">
        <f>(H12+H15+H23)*C25</f>
        <v>102.36</v>
      </c>
      <c r="M25" s="101"/>
    </row>
    <row r="26" s="1" customFormat="1" ht="17.25" customHeight="1" spans="1:13">
      <c r="A26" s="71" t="s">
        <v>30</v>
      </c>
      <c r="B26" s="72"/>
      <c r="C26" s="72"/>
      <c r="D26" s="72"/>
      <c r="E26" s="72"/>
      <c r="F26" s="72"/>
      <c r="G26" s="73">
        <f>G12+G15+G23+G25</f>
        <v>2370.16</v>
      </c>
      <c r="H26" s="74">
        <f>H12+H15+H23+H25</f>
        <v>1808.36</v>
      </c>
      <c r="I26" s="102"/>
      <c r="J26" s="102"/>
      <c r="K26" s="102"/>
      <c r="L26" s="102"/>
      <c r="M26" s="103"/>
    </row>
    <row r="27" s="2" customFormat="1" ht="17.25" customHeight="1" spans="1:13">
      <c r="A27" s="75" t="s">
        <v>47</v>
      </c>
      <c r="B27" s="76"/>
      <c r="C27" s="76"/>
      <c r="D27" s="76"/>
      <c r="E27" s="76"/>
      <c r="F27" s="76"/>
      <c r="G27" s="77"/>
      <c r="H27" s="75"/>
      <c r="I27" s="76"/>
      <c r="J27" s="76"/>
      <c r="K27" s="76"/>
      <c r="L27" s="76"/>
      <c r="M27" s="77"/>
    </row>
    <row r="28" s="1" customFormat="1" ht="17.25" customHeight="1" spans="1:13">
      <c r="A28" s="78" t="s">
        <v>48</v>
      </c>
      <c r="B28" s="79"/>
      <c r="C28" s="80">
        <v>0.06</v>
      </c>
      <c r="D28" s="81"/>
      <c r="E28" s="81"/>
      <c r="F28" s="82"/>
      <c r="G28" s="83">
        <f>G26*C28</f>
        <v>142.2096</v>
      </c>
      <c r="H28" s="84">
        <f>H26*C28</f>
        <v>108.5016</v>
      </c>
      <c r="I28" s="104"/>
      <c r="J28" s="104"/>
      <c r="K28" s="104"/>
      <c r="L28" s="104"/>
      <c r="M28" s="105"/>
    </row>
    <row r="29" s="1" customFormat="1" ht="17.25" customHeight="1" spans="1:13">
      <c r="A29" s="85" t="s">
        <v>49</v>
      </c>
      <c r="B29" s="72"/>
      <c r="C29" s="72"/>
      <c r="D29" s="72"/>
      <c r="E29" s="72"/>
      <c r="F29" s="72"/>
      <c r="G29" s="86">
        <f>G26+G28</f>
        <v>2512.3696</v>
      </c>
      <c r="H29" s="86">
        <f>H26+H28</f>
        <v>1916.8616</v>
      </c>
      <c r="I29" s="102"/>
      <c r="J29" s="102"/>
      <c r="K29" s="102"/>
      <c r="L29" s="102"/>
      <c r="M29" s="103"/>
    </row>
    <row r="30" s="1" customFormat="1" ht="17.25" customHeight="1" spans="1:13">
      <c r="A30" s="87" t="s">
        <v>50</v>
      </c>
      <c r="B30" s="88"/>
      <c r="C30" s="88"/>
      <c r="D30" s="88"/>
      <c r="E30" s="88"/>
      <c r="F30" s="88"/>
      <c r="G30" s="86">
        <f>G29/100</f>
        <v>25.123696</v>
      </c>
      <c r="H30" s="86">
        <f>H29/163</f>
        <v>11.7598871165644</v>
      </c>
      <c r="I30" s="106"/>
      <c r="J30" s="106"/>
      <c r="K30" s="106"/>
      <c r="L30" s="106"/>
      <c r="M30" s="107"/>
    </row>
    <row r="31" s="1" customFormat="1" spans="1:13">
      <c r="A31" s="3"/>
      <c r="B31" s="3"/>
      <c r="C31" s="3"/>
      <c r="D31" s="3"/>
      <c r="E31" s="3"/>
      <c r="F31" s="3"/>
      <c r="G31" s="3"/>
      <c r="H31" s="5"/>
      <c r="I31" s="3"/>
      <c r="J31" s="3"/>
      <c r="K31" s="3"/>
      <c r="L31" s="3"/>
      <c r="M31" s="3"/>
    </row>
    <row r="32" s="1" customFormat="1" ht="12.75" customHeight="1" spans="1:8">
      <c r="A32" s="89"/>
      <c r="B32" s="89"/>
      <c r="C32" s="89"/>
      <c r="D32" s="89"/>
      <c r="E32" s="89"/>
      <c r="F32" s="89"/>
      <c r="G32" s="89"/>
      <c r="H32" s="18"/>
    </row>
    <row r="33" s="1" customFormat="1" ht="11.5" spans="1:8">
      <c r="A33" s="89"/>
      <c r="B33" s="89"/>
      <c r="C33" s="89"/>
      <c r="D33" s="89"/>
      <c r="E33" s="89"/>
      <c r="F33" s="89"/>
      <c r="G33" s="89"/>
      <c r="H33" s="18"/>
    </row>
  </sheetData>
  <mergeCells count="32">
    <mergeCell ref="A3:M3"/>
    <mergeCell ref="A9:B9"/>
    <mergeCell ref="A10:G10"/>
    <mergeCell ref="H10:M10"/>
    <mergeCell ref="A12:F12"/>
    <mergeCell ref="A13:G13"/>
    <mergeCell ref="H13:M13"/>
    <mergeCell ref="A15:F15"/>
    <mergeCell ref="I15:M15"/>
    <mergeCell ref="A16:G16"/>
    <mergeCell ref="H16:M16"/>
    <mergeCell ref="A17:B17"/>
    <mergeCell ref="A18:B18"/>
    <mergeCell ref="A19:B19"/>
    <mergeCell ref="A20:B20"/>
    <mergeCell ref="A21:B21"/>
    <mergeCell ref="A22:B22"/>
    <mergeCell ref="A23:F23"/>
    <mergeCell ref="I23:M23"/>
    <mergeCell ref="A24:G24"/>
    <mergeCell ref="H24:M24"/>
    <mergeCell ref="A25:B25"/>
    <mergeCell ref="C25:F25"/>
    <mergeCell ref="A26:F26"/>
    <mergeCell ref="A27:G27"/>
    <mergeCell ref="H27:M27"/>
    <mergeCell ref="A28:B28"/>
    <mergeCell ref="C28:F28"/>
    <mergeCell ref="I28:M28"/>
    <mergeCell ref="A29:F29"/>
    <mergeCell ref="A30:F30"/>
    <mergeCell ref="A32:G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2023-08-18T06:26:04Z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2052-12.1.0.15120</vt:lpwstr>
  </property>
</Properties>
</file>