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40"/>
  </bookViews>
  <sheets>
    <sheet name="员工差旅明细" sheetId="1" r:id="rId1"/>
  </sheets>
  <calcPr calcId="144525"/>
</workbook>
</file>

<file path=xl/sharedStrings.xml><?xml version="1.0" encoding="utf-8"?>
<sst xmlns="http://schemas.openxmlformats.org/spreadsheetml/2006/main" count="62">
  <si>
    <t>【员工差旅报销单】</t>
  </si>
  <si>
    <t>姓名:</t>
  </si>
  <si>
    <t>郭燕雷</t>
  </si>
  <si>
    <t>职位:</t>
  </si>
  <si>
    <t>经理</t>
  </si>
  <si>
    <t>发生地:</t>
  </si>
  <si>
    <t>北京、苏州</t>
  </si>
  <si>
    <t>部门:</t>
  </si>
  <si>
    <t>企划</t>
  </si>
  <si>
    <t>发生日期:</t>
  </si>
  <si>
    <t>3月23日-28日</t>
  </si>
  <si>
    <t>报销日期:</t>
  </si>
  <si>
    <t>4月10日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</si>
  <si>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</si>
  <si>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</si>
  <si>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</si>
  <si>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</si>
  <si>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</si>
  <si>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</si>
  <si>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</si>
  <si>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</si>
  <si>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</si>
  <si>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r>
      <rPr>
        <sz val="9"/>
        <color theme="1"/>
        <rFont val="微软雅黑"/>
        <charset val="134"/>
      </rPr>
      <t>北京-苏州：张维、</t>
    </r>
    <r>
      <rPr>
        <sz val="9"/>
        <color rgb="FF0070C0"/>
        <rFont val="微软雅黑"/>
        <charset val="134"/>
      </rPr>
      <t>侯莹、高原、高亚琳、郭燕雷</t>
    </r>
    <r>
      <rPr>
        <sz val="9"/>
        <color theme="1"/>
        <rFont val="微软雅黑"/>
        <charset val="134"/>
      </rPr>
      <t>、阎晓畅、</t>
    </r>
    <r>
      <rPr>
        <sz val="9"/>
        <color rgb="FF0070C0"/>
        <rFont val="微软雅黑"/>
        <charset val="134"/>
      </rPr>
      <t>王凤雨</t>
    </r>
    <r>
      <rPr>
        <sz val="9"/>
        <color theme="1"/>
        <rFont val="微软雅黑"/>
        <charset val="134"/>
      </rPr>
      <t>、张家鑫（编舞）                                                                       苏州-北京：张维、</t>
    </r>
    <r>
      <rPr>
        <sz val="9"/>
        <color rgb="FF0070C0"/>
        <rFont val="微软雅黑"/>
        <charset val="134"/>
      </rPr>
      <t>郭燕雷</t>
    </r>
    <r>
      <rPr>
        <sz val="9"/>
        <color theme="1"/>
        <rFont val="微软雅黑"/>
        <charset val="134"/>
      </rPr>
      <t xml:space="preserve">、阎晓畅、张家鑫（编舞）                                                                                                                                                                                                                                       苏州-合肥：高亚琳156元                                                                                       上海-苏州（踩点）：高原30.5元                              </t>
    </r>
  </si>
  <si>
    <t>市内交通（打车）</t>
  </si>
  <si>
    <t>高亚琳：3月9日施维雅开会43元&amp;63元+23日公司-北京南站78元+24-28日苏州262.25元（详见行程单）</t>
  </si>
  <si>
    <t>高原：3月9日上海到苏州高速15元*2+场地往返打车费53元&amp;27元&amp;60元&amp;53元+23日家-北京南站52元+24日大会场地-苏州W酒店35元&amp;苏州W酒店-大会场地32元&amp;大会场地-苏州W酒店33元+25日大会场地-苏州W酒店41元+27日苏州-上海虹桥310元+3月25日、26日打车费101.76元（详见行程单）</t>
  </si>
  <si>
    <t>侯莹：3月9-16日施维雅开会打车费106.21元（详见行程单）+23日苏州北站-全季酒店114.7元+3月22-27日施维雅开会+苏州当地打车136.43元+1月19日40元+苏州踩点23元&amp;30元</t>
  </si>
  <si>
    <t>郭燕雷：1月19、3月20日施维雅开会31.38元+北京南-家67元+家-北京南70元+3月22日施维雅开会18元+施维雅-公司33元+3月19日公司-施维雅15元</t>
  </si>
  <si>
    <t>王凤雨：3月23-26日打车费135.67元（详见行程单）+27日打车到球赛场地14元&amp;酒店-夜跑场地13元24日打车到酒店13元</t>
  </si>
  <si>
    <t>阎晓畅3月23日公司-家-北京南及苏州当地打车共计275.16元（详见行程单）</t>
  </si>
  <si>
    <t>住宿费</t>
  </si>
  <si>
    <t>苏州全季酒店：3月23日-3月28日6晚                                                             【张维、侯莹、高原、高亚琳、郭燕雷、阎晓畅、王凤雨，孟让（keynote）、张家鑫（编舞）】</t>
  </si>
  <si>
    <t>餐费</t>
  </si>
  <si>
    <t>高亚琳：3月23日83元&amp;362.78元&amp;16.4元+24日157元+27日48元&amp;136元&amp;120.8元</t>
  </si>
  <si>
    <t>侯莹：430元</t>
  </si>
  <si>
    <t>郭燕雷：616元+130元</t>
  </si>
  <si>
    <t>王凤雨：3月23日晚餐157.5元+3月26日午餐83.7元+3月23日午餐50元+3月27日晚餐88元+3月25日午餐61.8元+3月28日65元+27日72.7元</t>
  </si>
  <si>
    <t>阎晓畅：811.87元</t>
  </si>
  <si>
    <t>上会补助</t>
  </si>
  <si>
    <t>注明会议日期</t>
  </si>
  <si>
    <t>其他</t>
  </si>
  <si>
    <t>闪送</t>
  </si>
  <si>
    <t>货拉拉搬运费</t>
  </si>
  <si>
    <t>顺丰快递费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</si>
  <si>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</si>
  <si>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</si>
  <si>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</si>
  <si>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</si>
  <si>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</si>
  <si>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</si>
  <si>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</si>
  <si>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</si>
  <si>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</si>
  <si>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HMZB-180324-BLL86</t>
  </si>
  <si>
    <t>出差城市</t>
  </si>
  <si>
    <t>出差起止日期</t>
  </si>
  <si>
    <t>每天金额</t>
  </si>
  <si>
    <t>天数</t>
  </si>
  <si>
    <t>苏州</t>
  </si>
  <si>
    <t>3月23日</t>
  </si>
  <si>
    <t>3月24、25日</t>
  </si>
  <si>
    <t>3月26-28日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</si>
</sst>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color rgb="FF0070C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24" borderId="23" applyNumberFormat="0" applyAlignment="0" applyProtection="0">
      <alignment vertical="center"/>
    </xf>
    <xf numFmtId="0" fontId="23" fillId="24" borderId="17" applyNumberFormat="0" applyAlignment="0" applyProtection="0">
      <alignment vertical="center"/>
    </xf>
    <xf numFmtId="0" fontId="12" fillId="1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2" xfId="49" applyFont="1" applyBorder="1" applyAlignment="1">
      <alignment horizontal="right"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0" borderId="11" xfId="49" applyFont="1" applyBorder="1">
      <alignment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13" xfId="49" applyFont="1" applyBorder="1">
      <alignment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3" xfId="49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38100</xdr:colOff>
      <xdr:row>4</xdr:row>
      <xdr:rowOff>47625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6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workbookViewId="0">
      <selection activeCell="G14" sqref="G14"/>
    </sheetView>
  </sheetViews>
  <sheetFormatPr defaultColWidth="8.83333333333333" defaultRowHeight="13.5"/>
  <cols>
    <col min="1" max="1" width="1.5" style="1" customWidth="1"/>
    <col min="2" max="2" width="6.33333333333333" style="1" customWidth="1"/>
    <col min="3" max="3" width="2.16666666666667" style="1" customWidth="1"/>
    <col min="4" max="4" width="7.83333333333333" style="1" customWidth="1"/>
    <col min="5" max="5" width="0.833333333333333" style="1" customWidth="1"/>
    <col min="6" max="6" width="16.6666666666667" style="1" customWidth="1"/>
    <col min="7" max="8" width="10.5" style="1" customWidth="1"/>
    <col min="9" max="9" width="1" style="1" customWidth="1"/>
    <col min="10" max="10" width="12" style="1" customWidth="1"/>
    <col min="11" max="11" width="44.1666666666667" style="1" customWidth="1"/>
    <col min="12" max="16384" width="8.83333333333333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s="1" customFormat="1" ht="18.75" spans="2:11">
      <c r="B5" s="3" t="s">
        <v>0</v>
      </c>
      <c r="C5" s="3"/>
      <c r="D5" s="3"/>
      <c r="E5" s="3"/>
      <c r="F5" s="3"/>
      <c r="G5" s="3"/>
      <c r="H5" s="3"/>
      <c r="I5" s="3"/>
      <c r="J5" s="3"/>
      <c r="K5" s="3"/>
    </row>
    <row r="6" s="1" customFormat="1" ht="16.5" spans="2:11">
      <c r="B6" s="4"/>
      <c r="C6" s="4"/>
      <c r="D6" s="4"/>
      <c r="E6" s="4"/>
      <c r="F6" s="4"/>
      <c r="G6" s="4"/>
      <c r="H6" s="4"/>
      <c r="I6" s="4"/>
      <c r="J6" s="4"/>
      <c r="K6" s="41"/>
    </row>
    <row r="7" s="1" customFormat="1" ht="14.25" spans="2:11">
      <c r="B7" s="5"/>
      <c r="C7" s="6"/>
      <c r="D7" s="6"/>
      <c r="E7" s="6"/>
      <c r="F7" s="6"/>
      <c r="G7" s="6"/>
      <c r="H7" s="6"/>
      <c r="I7" s="6"/>
      <c r="J7" s="6"/>
      <c r="K7" s="42"/>
    </row>
    <row r="8" s="1" customFormat="1" ht="14.25" spans="2:11">
      <c r="B8" s="7"/>
      <c r="C8" s="8"/>
      <c r="D8" s="9" t="s">
        <v>1</v>
      </c>
      <c r="E8" s="9"/>
      <c r="F8" s="10" t="s">
        <v>2</v>
      </c>
      <c r="G8" s="10"/>
      <c r="H8" s="9" t="s">
        <v>3</v>
      </c>
      <c r="I8" s="8"/>
      <c r="J8" s="10" t="s">
        <v>4</v>
      </c>
      <c r="K8" s="43"/>
    </row>
    <row r="9" s="1" customFormat="1" ht="14.25" spans="2:11">
      <c r="B9" s="7"/>
      <c r="C9" s="8"/>
      <c r="D9" s="9" t="s">
        <v>5</v>
      </c>
      <c r="E9" s="9"/>
      <c r="F9" s="11" t="s">
        <v>6</v>
      </c>
      <c r="G9" s="11"/>
      <c r="H9" s="9" t="s">
        <v>7</v>
      </c>
      <c r="I9" s="8"/>
      <c r="J9" s="11" t="s">
        <v>8</v>
      </c>
      <c r="K9" s="44"/>
    </row>
    <row r="10" s="1" customFormat="1" ht="14.25" spans="2:11">
      <c r="B10" s="7"/>
      <c r="C10" s="8"/>
      <c r="D10" s="9" t="s">
        <v>9</v>
      </c>
      <c r="E10" s="9"/>
      <c r="F10" s="11" t="s">
        <v>10</v>
      </c>
      <c r="G10" s="11"/>
      <c r="H10" s="9" t="s">
        <v>11</v>
      </c>
      <c r="I10" s="45"/>
      <c r="J10" s="46" t="s">
        <v>12</v>
      </c>
      <c r="K10" s="44"/>
    </row>
    <row r="11" s="1" customFormat="1" ht="14.25" spans="2:11">
      <c r="B11" s="12"/>
      <c r="C11" s="13"/>
      <c r="D11" s="13"/>
      <c r="E11" s="13"/>
      <c r="F11" s="13"/>
      <c r="G11" s="13"/>
      <c r="H11" s="13"/>
      <c r="I11" s="13"/>
      <c r="J11" s="13"/>
      <c r="K11" s="47"/>
    </row>
    <row r="12" s="1" customFormat="1" ht="14.25" spans="2:11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="1" customFormat="1" ht="14.25" spans="2:11">
      <c r="B13" s="15" t="s">
        <v>13</v>
      </c>
      <c r="C13" s="16"/>
      <c r="D13" s="17" t="s">
        <v>14</v>
      </c>
      <c r="E13" s="17" t="s">
        <v>15</v>
      </c>
      <c r="F13" s="18"/>
      <c r="G13" s="19" t="s">
        <v>16</v>
      </c>
      <c r="H13" s="18" t="s">
        <v>17</v>
      </c>
      <c r="I13" s="17" t="s">
        <v>18</v>
      </c>
      <c r="J13" s="18"/>
      <c r="K13" s="19" t="s">
        <v>19</v>
      </c>
    </row>
    <row r="14" s="1" customFormat="1" ht="86" customHeight="1" spans="2:11">
      <c r="B14" s="20">
        <v>1</v>
      </c>
      <c r="C14" s="21"/>
      <c r="D14" s="22" t="s">
        <v>20</v>
      </c>
      <c r="E14" s="20" t="s">
        <v>21</v>
      </c>
      <c r="F14" s="21"/>
      <c r="G14" s="23">
        <v>6423.5</v>
      </c>
      <c r="H14" s="23">
        <v>5481.5</v>
      </c>
      <c r="I14" s="48">
        <f>G14-H14</f>
        <v>942</v>
      </c>
      <c r="J14" s="49"/>
      <c r="K14" s="50" t="s">
        <v>22</v>
      </c>
    </row>
    <row r="15" s="1" customFormat="1" ht="28.5" spans="2:11">
      <c r="B15" s="20">
        <v>2</v>
      </c>
      <c r="C15" s="21"/>
      <c r="D15" s="24"/>
      <c r="E15" s="25" t="s">
        <v>23</v>
      </c>
      <c r="F15" s="26"/>
      <c r="G15" s="23">
        <v>446.25</v>
      </c>
      <c r="H15" s="23">
        <v>446.25</v>
      </c>
      <c r="I15" s="48"/>
      <c r="J15" s="49"/>
      <c r="K15" s="50" t="s">
        <v>24</v>
      </c>
    </row>
    <row r="16" s="1" customFormat="1" ht="71.25" spans="2:11">
      <c r="B16" s="20">
        <v>3</v>
      </c>
      <c r="C16" s="21"/>
      <c r="D16" s="24"/>
      <c r="E16" s="27"/>
      <c r="F16" s="28"/>
      <c r="G16" s="23">
        <v>827.76</v>
      </c>
      <c r="H16" s="23">
        <v>827.76</v>
      </c>
      <c r="I16" s="48"/>
      <c r="J16" s="49"/>
      <c r="K16" s="50" t="s">
        <v>25</v>
      </c>
    </row>
    <row r="17" s="1" customFormat="1" ht="42.75" spans="2:11">
      <c r="B17" s="20">
        <v>4</v>
      </c>
      <c r="C17" s="21"/>
      <c r="D17" s="24"/>
      <c r="E17" s="27"/>
      <c r="F17" s="28"/>
      <c r="G17" s="23">
        <v>458.34</v>
      </c>
      <c r="H17" s="23">
        <v>458.34</v>
      </c>
      <c r="I17" s="48"/>
      <c r="J17" s="49"/>
      <c r="K17" s="50" t="s">
        <v>26</v>
      </c>
    </row>
    <row r="18" s="1" customFormat="1" ht="42.75" spans="2:11">
      <c r="B18" s="20">
        <v>5</v>
      </c>
      <c r="C18" s="21"/>
      <c r="D18" s="24"/>
      <c r="E18" s="27"/>
      <c r="F18" s="28"/>
      <c r="G18" s="23">
        <v>234.38</v>
      </c>
      <c r="H18" s="23">
        <v>234.38</v>
      </c>
      <c r="I18" s="48"/>
      <c r="J18" s="49"/>
      <c r="K18" s="50" t="s">
        <v>27</v>
      </c>
    </row>
    <row r="19" s="1" customFormat="1" ht="28.5" spans="2:11">
      <c r="B19" s="20">
        <v>6</v>
      </c>
      <c r="C19" s="21"/>
      <c r="D19" s="24"/>
      <c r="E19" s="27"/>
      <c r="F19" s="28"/>
      <c r="G19" s="23">
        <v>175.67</v>
      </c>
      <c r="H19" s="23">
        <v>175.67</v>
      </c>
      <c r="I19" s="48"/>
      <c r="J19" s="49"/>
      <c r="K19" s="50" t="s">
        <v>28</v>
      </c>
    </row>
    <row r="20" s="1" customFormat="1" ht="28.5" spans="2:11">
      <c r="B20" s="20">
        <v>7</v>
      </c>
      <c r="C20" s="21"/>
      <c r="D20" s="24"/>
      <c r="E20" s="29"/>
      <c r="F20" s="30"/>
      <c r="G20" s="23">
        <v>275.16</v>
      </c>
      <c r="H20" s="23">
        <v>275.16</v>
      </c>
      <c r="I20" s="48"/>
      <c r="J20" s="49"/>
      <c r="K20" s="50" t="s">
        <v>29</v>
      </c>
    </row>
    <row r="21" s="1" customFormat="1" ht="42.75" spans="2:11">
      <c r="B21" s="20">
        <v>8</v>
      </c>
      <c r="C21" s="21"/>
      <c r="D21" s="24"/>
      <c r="E21" s="20" t="s">
        <v>30</v>
      </c>
      <c r="F21" s="21"/>
      <c r="G21" s="23">
        <v>10839</v>
      </c>
      <c r="H21" s="23">
        <v>10839</v>
      </c>
      <c r="I21" s="48"/>
      <c r="J21" s="49"/>
      <c r="K21" s="50" t="s">
        <v>31</v>
      </c>
    </row>
    <row r="22" s="1" customFormat="1" ht="28.5" spans="2:11">
      <c r="B22" s="20">
        <v>9</v>
      </c>
      <c r="C22" s="21"/>
      <c r="D22" s="24"/>
      <c r="E22" s="25" t="s">
        <v>32</v>
      </c>
      <c r="F22" s="26"/>
      <c r="G22" s="23">
        <v>923.98</v>
      </c>
      <c r="H22" s="23">
        <v>923.98</v>
      </c>
      <c r="I22" s="48"/>
      <c r="J22" s="49"/>
      <c r="K22" s="50" t="s">
        <v>33</v>
      </c>
    </row>
    <row r="23" s="1" customFormat="1" ht="14.25" spans="2:11">
      <c r="B23" s="20"/>
      <c r="C23" s="21"/>
      <c r="D23" s="24"/>
      <c r="E23" s="27"/>
      <c r="F23" s="28"/>
      <c r="G23" s="23">
        <v>430</v>
      </c>
      <c r="H23" s="23">
        <v>430</v>
      </c>
      <c r="I23" s="48"/>
      <c r="J23" s="49"/>
      <c r="K23" s="50" t="s">
        <v>34</v>
      </c>
    </row>
    <row r="24" s="1" customFormat="1" ht="14.25" spans="2:11">
      <c r="B24" s="20">
        <v>10</v>
      </c>
      <c r="C24" s="21"/>
      <c r="D24" s="24"/>
      <c r="E24" s="27"/>
      <c r="F24" s="28"/>
      <c r="G24" s="23">
        <v>746</v>
      </c>
      <c r="H24" s="23">
        <v>746</v>
      </c>
      <c r="I24" s="48"/>
      <c r="J24" s="49"/>
      <c r="K24" s="50" t="s">
        <v>35</v>
      </c>
    </row>
    <row r="25" s="1" customFormat="1" ht="42.75" spans="2:11">
      <c r="B25" s="20">
        <v>11</v>
      </c>
      <c r="C25" s="21"/>
      <c r="D25" s="24"/>
      <c r="E25" s="27"/>
      <c r="F25" s="28"/>
      <c r="G25" s="23">
        <v>578.7</v>
      </c>
      <c r="H25" s="23">
        <v>494</v>
      </c>
      <c r="I25" s="48"/>
      <c r="J25" s="49">
        <v>84.7</v>
      </c>
      <c r="K25" s="50" t="s">
        <v>36</v>
      </c>
    </row>
    <row r="26" s="1" customFormat="1" ht="14.25" spans="2:11">
      <c r="B26" s="20">
        <v>12</v>
      </c>
      <c r="C26" s="21"/>
      <c r="D26" s="24"/>
      <c r="E26" s="29"/>
      <c r="F26" s="30"/>
      <c r="G26" s="23">
        <v>811.87</v>
      </c>
      <c r="H26" s="23">
        <v>571.8</v>
      </c>
      <c r="I26" s="48"/>
      <c r="J26" s="49">
        <v>240.07</v>
      </c>
      <c r="K26" s="50" t="s">
        <v>37</v>
      </c>
    </row>
    <row r="27" s="1" customFormat="1" ht="14.25" spans="2:11">
      <c r="B27" s="20">
        <v>13</v>
      </c>
      <c r="C27" s="21"/>
      <c r="D27" s="31"/>
      <c r="E27" s="20" t="s">
        <v>38</v>
      </c>
      <c r="F27" s="21"/>
      <c r="G27" s="23">
        <v>0</v>
      </c>
      <c r="H27" s="23"/>
      <c r="I27" s="48"/>
      <c r="J27" s="49"/>
      <c r="K27" s="50" t="s">
        <v>39</v>
      </c>
    </row>
    <row r="28" s="1" customFormat="1" ht="14.25" spans="2:11">
      <c r="B28" s="20">
        <v>14</v>
      </c>
      <c r="C28" s="21"/>
      <c r="D28" s="22" t="s">
        <v>40</v>
      </c>
      <c r="E28" s="20"/>
      <c r="F28" s="21" t="s">
        <v>41</v>
      </c>
      <c r="G28" s="23">
        <v>149</v>
      </c>
      <c r="H28" s="23">
        <v>149</v>
      </c>
      <c r="I28" s="48"/>
      <c r="J28" s="49"/>
      <c r="K28" s="50"/>
    </row>
    <row r="29" s="1" customFormat="1" ht="14.25" spans="2:11">
      <c r="B29" s="20">
        <v>15</v>
      </c>
      <c r="C29" s="21"/>
      <c r="D29" s="24"/>
      <c r="E29" s="20"/>
      <c r="F29" s="21" t="s">
        <v>41</v>
      </c>
      <c r="G29" s="23">
        <v>32</v>
      </c>
      <c r="H29" s="23">
        <v>32</v>
      </c>
      <c r="I29" s="48"/>
      <c r="J29" s="49"/>
      <c r="K29" s="50"/>
    </row>
    <row r="30" s="1" customFormat="1" ht="14.25" spans="2:11">
      <c r="B30" s="20">
        <v>16</v>
      </c>
      <c r="C30" s="21"/>
      <c r="D30" s="24"/>
      <c r="E30" s="20"/>
      <c r="F30" s="21" t="s">
        <v>42</v>
      </c>
      <c r="G30" s="23">
        <v>299</v>
      </c>
      <c r="H30" s="23">
        <v>130</v>
      </c>
      <c r="I30" s="48"/>
      <c r="J30" s="49">
        <v>169</v>
      </c>
      <c r="K30" s="50"/>
    </row>
    <row r="31" s="1" customFormat="1" ht="14.25" spans="2:11">
      <c r="B31" s="20">
        <v>17</v>
      </c>
      <c r="C31" s="21"/>
      <c r="D31" s="24"/>
      <c r="E31" s="32" t="s">
        <v>43</v>
      </c>
      <c r="F31" s="32"/>
      <c r="G31" s="23">
        <v>59</v>
      </c>
      <c r="H31" s="23">
        <v>59</v>
      </c>
      <c r="I31" s="48"/>
      <c r="J31" s="49"/>
      <c r="K31" s="51"/>
    </row>
    <row r="32" s="1" customFormat="1" ht="14.25" spans="2:11">
      <c r="B32" s="17" t="s">
        <v>44</v>
      </c>
      <c r="C32" s="33"/>
      <c r="D32" s="33"/>
      <c r="E32" s="33"/>
      <c r="F32" s="18"/>
      <c r="G32" s="34">
        <f>SUM(G14:G31)</f>
        <v>23709.61</v>
      </c>
      <c r="H32" s="34">
        <f>SUM(H14:H31)</f>
        <v>22273.84</v>
      </c>
      <c r="I32" s="52">
        <f>SUM(I14:J31)</f>
        <v>1435.77</v>
      </c>
      <c r="J32" s="53"/>
      <c r="K32" s="54"/>
    </row>
    <row r="33" s="1" customFormat="1" ht="14.25" spans="2:11">
      <c r="B33" s="14"/>
      <c r="C33" s="14"/>
      <c r="D33" s="14"/>
      <c r="E33" s="14"/>
      <c r="F33" s="14"/>
      <c r="G33" s="14"/>
      <c r="H33" s="14"/>
      <c r="I33" s="14"/>
      <c r="J33" s="55"/>
      <c r="K33" s="14"/>
    </row>
    <row r="34" s="1" customFormat="1" ht="14.25" spans="2:11">
      <c r="B34" s="19" t="s">
        <v>17</v>
      </c>
      <c r="C34" s="19"/>
      <c r="D34" s="19"/>
      <c r="E34" s="19"/>
      <c r="F34" s="19"/>
      <c r="G34" s="19" t="s">
        <v>45</v>
      </c>
      <c r="H34" s="19"/>
      <c r="I34" s="19"/>
      <c r="J34" s="19"/>
      <c r="K34" s="19" t="s">
        <v>46</v>
      </c>
    </row>
    <row r="35" s="1" customFormat="1" ht="14.25" spans="2:11">
      <c r="B35" s="35">
        <f>H32</f>
        <v>22273.84</v>
      </c>
      <c r="C35" s="35"/>
      <c r="D35" s="35"/>
      <c r="E35" s="35"/>
      <c r="F35" s="35"/>
      <c r="G35" s="35">
        <f>I32</f>
        <v>1435.77</v>
      </c>
      <c r="H35" s="35"/>
      <c r="I35" s="35"/>
      <c r="J35" s="35"/>
      <c r="K35" s="56">
        <f>SUM(B35:J35)</f>
        <v>23709.61</v>
      </c>
    </row>
    <row r="36" s="1" customFormat="1" ht="14.25" spans="2:11"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="1" customFormat="1" ht="14.25" spans="2:11">
      <c r="B37" s="14" t="s">
        <v>47</v>
      </c>
      <c r="C37" s="14"/>
      <c r="D37" s="14"/>
      <c r="E37" s="14"/>
      <c r="F37" s="14" t="s">
        <v>48</v>
      </c>
      <c r="G37" s="14" t="s">
        <v>49</v>
      </c>
      <c r="H37" s="14"/>
      <c r="I37" s="14"/>
      <c r="J37" s="14" t="s">
        <v>50</v>
      </c>
      <c r="K37" s="14"/>
    </row>
    <row r="45" s="1" customFormat="1" ht="18.75" spans="1:11">
      <c r="A45" s="3" t="s">
        <v>51</v>
      </c>
      <c r="B45" s="3"/>
      <c r="C45" s="3"/>
      <c r="D45" s="3"/>
      <c r="E45" s="3"/>
      <c r="F45" s="3"/>
      <c r="G45" s="3"/>
      <c r="H45" s="3"/>
      <c r="I45" s="3"/>
      <c r="J45" s="3"/>
      <c r="K45" s="3"/>
    </row>
    <row r="47" s="1" customFormat="1" ht="14.25" spans="2:11">
      <c r="B47" s="5"/>
      <c r="C47" s="6"/>
      <c r="D47" s="36" t="s">
        <v>1</v>
      </c>
      <c r="E47" s="36"/>
      <c r="F47" s="10" t="s">
        <v>2</v>
      </c>
      <c r="G47" s="10"/>
      <c r="H47" s="36" t="s">
        <v>3</v>
      </c>
      <c r="I47" s="6"/>
      <c r="J47" s="10" t="s">
        <v>4</v>
      </c>
      <c r="K47" s="43"/>
    </row>
    <row r="48" s="1" customFormat="1" ht="14.25" spans="2:11">
      <c r="B48" s="7"/>
      <c r="C48" s="8"/>
      <c r="D48" s="9" t="s">
        <v>5</v>
      </c>
      <c r="E48" s="9"/>
      <c r="F48" s="11" t="s">
        <v>6</v>
      </c>
      <c r="G48" s="11"/>
      <c r="H48" s="9" t="s">
        <v>7</v>
      </c>
      <c r="I48" s="8"/>
      <c r="J48" s="11" t="str">
        <f>J9</f>
        <v>企划</v>
      </c>
      <c r="K48" s="44"/>
    </row>
    <row r="49" s="1" customFormat="1" ht="14.25" spans="2:11">
      <c r="B49" s="7"/>
      <c r="C49" s="8"/>
      <c r="D49" s="9" t="s">
        <v>9</v>
      </c>
      <c r="E49" s="9"/>
      <c r="F49" s="11" t="s">
        <v>10</v>
      </c>
      <c r="G49" s="11"/>
      <c r="H49" s="9" t="s">
        <v>11</v>
      </c>
      <c r="I49" s="45"/>
      <c r="J49" s="46" t="s">
        <v>12</v>
      </c>
      <c r="K49" s="44"/>
    </row>
    <row r="50" s="1" customFormat="1" ht="14.25" spans="2:11">
      <c r="B50" s="12"/>
      <c r="C50" s="13"/>
      <c r="D50" s="37"/>
      <c r="E50" s="37"/>
      <c r="F50" s="38"/>
      <c r="G50" s="38"/>
      <c r="H50" s="37" t="s">
        <v>52</v>
      </c>
      <c r="I50" s="57"/>
      <c r="J50" s="38" t="s">
        <v>53</v>
      </c>
      <c r="K50" s="58"/>
    </row>
    <row r="51" s="1" customFormat="1" spans="9:10">
      <c r="I51" s="59"/>
      <c r="J51" s="59"/>
    </row>
    <row r="52" s="1" customFormat="1" ht="14.25" spans="2:11">
      <c r="B52" s="32"/>
      <c r="C52" s="32"/>
      <c r="D52" s="39" t="s">
        <v>54</v>
      </c>
      <c r="E52" s="32" t="s">
        <v>55</v>
      </c>
      <c r="F52" s="32"/>
      <c r="G52" s="23" t="s">
        <v>56</v>
      </c>
      <c r="H52" s="23" t="s">
        <v>57</v>
      </c>
      <c r="I52" s="23" t="s">
        <v>44</v>
      </c>
      <c r="J52" s="23"/>
      <c r="K52" s="60" t="s">
        <v>19</v>
      </c>
    </row>
    <row r="53" s="1" customFormat="1" ht="14.25" spans="2:11">
      <c r="B53" s="32">
        <v>1</v>
      </c>
      <c r="C53" s="32"/>
      <c r="D53" s="40" t="s">
        <v>58</v>
      </c>
      <c r="E53" s="32" t="s">
        <v>59</v>
      </c>
      <c r="F53" s="32"/>
      <c r="G53" s="23">
        <v>100</v>
      </c>
      <c r="H53" s="23">
        <v>1</v>
      </c>
      <c r="I53" s="48">
        <f t="shared" ref="I53:I55" si="0">G53*H53</f>
        <v>100</v>
      </c>
      <c r="J53" s="49"/>
      <c r="K53" s="50"/>
    </row>
    <row r="54" s="1" customFormat="1" ht="14.25" spans="2:11">
      <c r="B54" s="32">
        <v>2</v>
      </c>
      <c r="C54" s="32"/>
      <c r="D54" s="40" t="s">
        <v>58</v>
      </c>
      <c r="E54" s="32" t="s">
        <v>60</v>
      </c>
      <c r="F54" s="32"/>
      <c r="G54" s="23">
        <v>200</v>
      </c>
      <c r="H54" s="23">
        <v>2</v>
      </c>
      <c r="I54" s="48">
        <f t="shared" si="0"/>
        <v>400</v>
      </c>
      <c r="J54" s="49"/>
      <c r="K54" s="50"/>
    </row>
    <row r="55" s="1" customFormat="1" ht="14.25" spans="2:11">
      <c r="B55" s="32">
        <v>3</v>
      </c>
      <c r="C55" s="32"/>
      <c r="D55" s="40" t="s">
        <v>58</v>
      </c>
      <c r="E55" s="32" t="s">
        <v>61</v>
      </c>
      <c r="F55" s="32"/>
      <c r="G55" s="23">
        <v>100</v>
      </c>
      <c r="H55" s="23">
        <v>3</v>
      </c>
      <c r="I55" s="48">
        <f t="shared" si="0"/>
        <v>300</v>
      </c>
      <c r="J55" s="49"/>
      <c r="K55" s="50"/>
    </row>
    <row r="56" s="1" customFormat="1" ht="14.25" spans="2:11">
      <c r="B56" s="17" t="s">
        <v>44</v>
      </c>
      <c r="C56" s="33"/>
      <c r="D56" s="33"/>
      <c r="E56" s="33"/>
      <c r="F56" s="18"/>
      <c r="G56" s="34"/>
      <c r="H56" s="34">
        <f>SUM(H53:H54)</f>
        <v>3</v>
      </c>
      <c r="I56" s="52">
        <f>SUM(I53:J55)</f>
        <v>800</v>
      </c>
      <c r="J56" s="53"/>
      <c r="K56" s="54"/>
    </row>
    <row r="57" s="1" customFormat="1" ht="14.25" spans="2:11">
      <c r="B57" s="14" t="s">
        <v>47</v>
      </c>
      <c r="C57" s="14"/>
      <c r="D57" s="14"/>
      <c r="E57" s="14"/>
      <c r="F57" s="14" t="s">
        <v>48</v>
      </c>
      <c r="G57" s="14" t="s">
        <v>49</v>
      </c>
      <c r="H57" s="14"/>
      <c r="I57" s="14"/>
      <c r="J57" s="14" t="s">
        <v>50</v>
      </c>
      <c r="K57" s="14"/>
    </row>
  </sheetData>
  <mergeCells count="7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B17:C17"/>
    <mergeCell ref="B18:C18"/>
    <mergeCell ref="B19:C19"/>
    <mergeCell ref="I19:J19"/>
    <mergeCell ref="B20:C20"/>
    <mergeCell ref="B21:C21"/>
    <mergeCell ref="E21:F21"/>
    <mergeCell ref="I21:J21"/>
    <mergeCell ref="B22:C22"/>
    <mergeCell ref="I22:J22"/>
    <mergeCell ref="B24:C24"/>
    <mergeCell ref="B25:C25"/>
    <mergeCell ref="B26:C26"/>
    <mergeCell ref="B27:C27"/>
    <mergeCell ref="E27:F27"/>
    <mergeCell ref="I27:J27"/>
    <mergeCell ref="B28:C28"/>
    <mergeCell ref="B29:C29"/>
    <mergeCell ref="B30:C30"/>
    <mergeCell ref="B31:C31"/>
    <mergeCell ref="E31:F31"/>
    <mergeCell ref="I31:J31"/>
    <mergeCell ref="B32:F32"/>
    <mergeCell ref="I32:J32"/>
    <mergeCell ref="B34:F34"/>
    <mergeCell ref="G34:J34"/>
    <mergeCell ref="B35:F35"/>
    <mergeCell ref="G35:J35"/>
    <mergeCell ref="A45:K45"/>
    <mergeCell ref="F47:G47"/>
    <mergeCell ref="J47:K47"/>
    <mergeCell ref="F48:G48"/>
    <mergeCell ref="J48:K48"/>
    <mergeCell ref="F49:G49"/>
    <mergeCell ref="J49:K49"/>
    <mergeCell ref="J50:K50"/>
    <mergeCell ref="I51:J51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F56"/>
    <mergeCell ref="I56:J56"/>
    <mergeCell ref="D14:D27"/>
    <mergeCell ref="D28:D31"/>
    <mergeCell ref="E15:F20"/>
    <mergeCell ref="E22:F26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锅锅</cp:lastModifiedBy>
  <dcterms:created xsi:type="dcterms:W3CDTF">2018-04-16T12:07:17Z</dcterms:created>
  <dcterms:modified xsi:type="dcterms:W3CDTF">2018-04-16T12:07:58Z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