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<sst xmlns="http://schemas.openxmlformats.org/spreadsheetml/2006/main" count="178" uniqueCount="128">
  <si>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</si>
  <si>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</si>
  <si>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</si>
  <si>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</si>
  <si>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</si>
  <si>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</si>
  <si>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</si>
  <si>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</si>
  <si>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</si>
  <si>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</si>
  <si>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</si>
  <si>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</si>
  <si>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</si>
  <si>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</si>
  <si>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</si>
  <si>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</si>
  <si>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</si>
  <si>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</si>
  <si>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</si>
  <si>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</si>
  <si>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</si>
  <si>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</si>
  <si>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</si>
  <si>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</si>
  <si>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</si>
  <si>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</si>
  <si>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</si>
  <si>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</si>
  <si>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</si>
  <si>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</si>
  <si>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</si>
  <si>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</si>
  <si>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</si>
  <si>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</si>
  <si>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</si>
  <si>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</si>
  <si>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</si>
  <si>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</si>
  <si>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</si>
  <si>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</si>
  <si>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</si>
  <si>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</si>
  <si>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</si>
  <si>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</si>
  <si>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</si>
  <si>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</si>
  <si>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</si>
  <si>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</si>
  <si>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</si>
  <si>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</si>
  <si>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</si>
  <si>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</si>
  <si>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</si>
  <si>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</si>
  <si>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</si>
  <si>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</si>
  <si>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</si>
  <si>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</si>
  <si>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</si>
  <si>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</si>
  <si>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</si>
  <si>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</si>
  <si>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</si>
  <si>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</si>
  <si>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</si>
  <si>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</si>
  <si>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</si>
  <si>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</si>
  <si>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</si>
  <si>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</si>
  <si>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</si>
  <si>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</si>
  <si>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</si>
  <si>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</si>
  <si>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</si>
  <si>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</si>
  <si>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</si>
  <si>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</si>
  <si>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</si>
  <si>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</si>
  <si>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</si>
  <si>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</si>
  <si>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</si>
  <si>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</si>
  <si>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</si>
  <si>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</si>
  <si>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</si>
  <si>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</si>
  <si>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李文博 滴滴</t>
  </si>
  <si>
    <t>住宿费</t>
  </si>
  <si>
    <t>餐费</t>
  </si>
  <si>
    <t>当时当地(注明会议日期）</t>
  </si>
  <si>
    <t>采买</t>
  </si>
  <si>
    <t>现地采买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</si>
  <si>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</si>
  <si>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</si>
  <si>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</si>
  <si>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</si>
  <si>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</si>
  <si>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</si>
  <si>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</si>
  <si>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</si>
  <si>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</si>
  <si>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3.8-3.10</t>
  </si>
  <si>
    <t>3.11-3.12</t>
  </si>
  <si>
    <t>3.13-3.14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</si>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</sst>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zoomScale="70" zoomScaleNormal="70" topLeftCell="A25" workbookViewId="0">
      <selection activeCell="I40" sqref="I40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3"/>
      <c r="J2" s="123"/>
      <c r="K2" s="123"/>
      <c r="L2" s="123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24"/>
      <c r="J8" s="125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24"/>
      <c r="J9" s="126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27"/>
      <c r="J10" s="128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24"/>
      <c r="J11" s="125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24"/>
      <c r="J12" s="126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27"/>
      <c r="J13" s="128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24"/>
      <c r="J14" s="129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24"/>
      <c r="J15" s="130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27"/>
      <c r="J16" s="131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24"/>
      <c r="J17" s="129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24"/>
      <c r="J18" s="130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27"/>
      <c r="J19" s="131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24"/>
      <c r="J20" s="125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27"/>
      <c r="J21" s="128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24"/>
      <c r="J22" s="125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27"/>
      <c r="J23" s="131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1510</v>
      </c>
      <c r="G24" s="98">
        <v>0</v>
      </c>
      <c r="H24" s="98">
        <f>F24+G24</f>
        <v>1510</v>
      </c>
      <c r="I24" s="124" t="s">
        <v>34</v>
      </c>
      <c r="J24" s="132"/>
    </row>
    <row r="25" customHeight="1" spans="1:10">
      <c r="A25" s="96"/>
      <c r="B25" s="97"/>
      <c r="C25" s="98"/>
      <c r="D25" s="99"/>
      <c r="E25" s="98"/>
      <c r="F25" s="98"/>
      <c r="G25" s="98">
        <v>0</v>
      </c>
      <c r="H25" s="98">
        <f>F25+G25</f>
        <v>0</v>
      </c>
      <c r="I25" s="124"/>
      <c r="J25" s="133"/>
    </row>
    <row r="26" s="85" customFormat="1" customHeight="1" spans="1:10">
      <c r="A26" s="100"/>
      <c r="B26" s="101" t="s">
        <v>35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1510</v>
      </c>
      <c r="G26" s="102">
        <f>SUM(G24:G25)</f>
        <v>0</v>
      </c>
      <c r="H26" s="102">
        <f>SUM(H24:H25)</f>
        <v>1510</v>
      </c>
      <c r="I26" s="127"/>
      <c r="J26" s="134"/>
    </row>
    <row r="27" customHeight="1" spans="1:10">
      <c r="A27" s="96">
        <v>8</v>
      </c>
      <c r="B27" s="97" t="s">
        <v>36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 t="shared" ref="H27:H32" si="6">F27+G27</f>
        <v>0</v>
      </c>
      <c r="I27" s="124"/>
      <c r="J27" s="129" t="s">
        <v>37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 t="shared" si="6"/>
        <v>0</v>
      </c>
      <c r="I28" s="124"/>
      <c r="J28" s="130"/>
    </row>
    <row r="29" s="85" customFormat="1" customHeight="1" spans="1:10">
      <c r="A29" s="100"/>
      <c r="B29" s="101" t="s">
        <v>38</v>
      </c>
      <c r="C29" s="102">
        <f>SUM(C27)</f>
        <v>0</v>
      </c>
      <c r="D29" s="102">
        <f t="shared" ref="D29:E29" si="7">SUM(D27)</f>
        <v>0</v>
      </c>
      <c r="E29" s="102">
        <f t="shared" si="7"/>
        <v>0</v>
      </c>
      <c r="F29" s="102">
        <f>SUM(F27:F28)</f>
        <v>0</v>
      </c>
      <c r="G29" s="102">
        <f t="shared" ref="G29:H29" si="8">SUM(G27:G28)</f>
        <v>0</v>
      </c>
      <c r="H29" s="102">
        <f t="shared" si="8"/>
        <v>0</v>
      </c>
      <c r="I29" s="127"/>
      <c r="J29" s="131"/>
    </row>
    <row r="30" customHeight="1" spans="1:10">
      <c r="A30" s="96">
        <v>9</v>
      </c>
      <c r="B30" s="97" t="s">
        <v>39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 t="shared" si="6"/>
        <v>0</v>
      </c>
      <c r="I30" s="124"/>
      <c r="J30" s="125" t="s">
        <v>40</v>
      </c>
    </row>
    <row r="31" s="85" customFormat="1" customHeight="1" spans="1:10">
      <c r="A31" s="100"/>
      <c r="B31" s="101" t="s">
        <v>41</v>
      </c>
      <c r="C31" s="102">
        <f>SUM(C30)</f>
        <v>0</v>
      </c>
      <c r="D31" s="102">
        <f t="shared" ref="D31:E31" si="9">SUM(D30)</f>
        <v>0</v>
      </c>
      <c r="E31" s="102">
        <f t="shared" si="9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27"/>
      <c r="J31" s="128"/>
    </row>
    <row r="32" customHeight="1" spans="1:10">
      <c r="A32" s="103">
        <v>10</v>
      </c>
      <c r="B32" s="104" t="s">
        <v>42</v>
      </c>
      <c r="C32" s="105">
        <v>0</v>
      </c>
      <c r="D32" s="103"/>
      <c r="E32" s="105">
        <f>C32*D32</f>
        <v>0</v>
      </c>
      <c r="F32" s="98">
        <v>1920</v>
      </c>
      <c r="G32" s="98">
        <v>0</v>
      </c>
      <c r="H32" s="98">
        <f t="shared" si="6"/>
        <v>1920</v>
      </c>
      <c r="I32" s="124" t="s">
        <v>43</v>
      </c>
      <c r="J32" s="132"/>
    </row>
    <row r="33" customHeight="1" spans="1:10">
      <c r="A33" s="109"/>
      <c r="B33" s="110"/>
      <c r="C33" s="111"/>
      <c r="D33" s="109"/>
      <c r="E33" s="111"/>
      <c r="F33" s="98">
        <v>720</v>
      </c>
      <c r="G33" s="98"/>
      <c r="H33" s="98">
        <f t="shared" ref="H33:H44" si="10">F33+G33</f>
        <v>720</v>
      </c>
      <c r="I33" s="124" t="s">
        <v>44</v>
      </c>
      <c r="J33" s="135"/>
    </row>
    <row r="34" customHeight="1" spans="1:10">
      <c r="A34" s="109"/>
      <c r="B34" s="110"/>
      <c r="C34" s="111"/>
      <c r="D34" s="109"/>
      <c r="E34" s="111"/>
      <c r="F34" s="98">
        <v>3797</v>
      </c>
      <c r="G34" s="98"/>
      <c r="H34" s="98">
        <f t="shared" si="10"/>
        <v>3797</v>
      </c>
      <c r="I34" s="124" t="s">
        <v>45</v>
      </c>
      <c r="J34" s="135"/>
    </row>
    <row r="35" customHeight="1" spans="1:10">
      <c r="A35" s="109"/>
      <c r="B35" s="110"/>
      <c r="C35" s="111"/>
      <c r="D35" s="109"/>
      <c r="E35" s="111"/>
      <c r="F35" s="98">
        <v>1422</v>
      </c>
      <c r="G35" s="98"/>
      <c r="H35" s="98">
        <f t="shared" si="10"/>
        <v>1422</v>
      </c>
      <c r="I35" s="124" t="s">
        <v>46</v>
      </c>
      <c r="J35" s="135"/>
    </row>
    <row r="36" customHeight="1" spans="1:10">
      <c r="A36" s="109"/>
      <c r="B36" s="110"/>
      <c r="C36" s="111"/>
      <c r="D36" s="109"/>
      <c r="E36" s="111"/>
      <c r="F36" s="98">
        <v>1095.5</v>
      </c>
      <c r="G36" s="98"/>
      <c r="H36" s="98">
        <f t="shared" si="10"/>
        <v>1095.5</v>
      </c>
      <c r="I36" s="124" t="s">
        <v>47</v>
      </c>
      <c r="J36" s="135"/>
    </row>
    <row r="37" customHeight="1" spans="1:10">
      <c r="A37" s="109"/>
      <c r="B37" s="110"/>
      <c r="C37" s="111"/>
      <c r="D37" s="109"/>
      <c r="E37" s="111"/>
      <c r="F37" s="98">
        <v>560</v>
      </c>
      <c r="G37" s="98"/>
      <c r="H37" s="98">
        <f t="shared" si="10"/>
        <v>560</v>
      </c>
      <c r="I37" s="124" t="s">
        <v>48</v>
      </c>
      <c r="J37" s="135"/>
    </row>
    <row r="38" customHeight="1" spans="1:10">
      <c r="A38" s="109"/>
      <c r="B38" s="110"/>
      <c r="C38" s="111"/>
      <c r="D38" s="109"/>
      <c r="E38" s="111"/>
      <c r="F38" s="98">
        <v>750</v>
      </c>
      <c r="G38" s="98"/>
      <c r="H38" s="98">
        <f t="shared" si="10"/>
        <v>750</v>
      </c>
      <c r="I38" s="124" t="s">
        <v>49</v>
      </c>
      <c r="J38" s="135"/>
    </row>
    <row r="39" customHeight="1" spans="1:10">
      <c r="A39" s="109"/>
      <c r="B39" s="110"/>
      <c r="C39" s="111"/>
      <c r="D39" s="109"/>
      <c r="E39" s="111"/>
      <c r="F39" s="98">
        <v>300</v>
      </c>
      <c r="G39" s="98"/>
      <c r="H39" s="98">
        <f t="shared" si="10"/>
        <v>300</v>
      </c>
      <c r="I39" s="124" t="s">
        <v>50</v>
      </c>
      <c r="J39" s="135"/>
    </row>
    <row r="40" customHeight="1" spans="1:10">
      <c r="A40" s="109"/>
      <c r="B40" s="110"/>
      <c r="C40" s="111"/>
      <c r="D40" s="109"/>
      <c r="E40" s="111"/>
      <c r="F40" s="98">
        <v>110</v>
      </c>
      <c r="G40" s="98"/>
      <c r="H40" s="98">
        <f t="shared" si="10"/>
        <v>110</v>
      </c>
      <c r="I40" s="124" t="s">
        <v>51</v>
      </c>
      <c r="J40" s="135"/>
    </row>
    <row r="41" customHeight="1" spans="1:10">
      <c r="A41" s="109"/>
      <c r="B41" s="110"/>
      <c r="C41" s="111"/>
      <c r="D41" s="109"/>
      <c r="E41" s="111"/>
      <c r="F41" s="98">
        <v>1350</v>
      </c>
      <c r="G41" s="98"/>
      <c r="H41" s="98">
        <f t="shared" si="10"/>
        <v>1350</v>
      </c>
      <c r="I41" s="124" t="s">
        <v>52</v>
      </c>
      <c r="J41" s="135"/>
    </row>
    <row r="42" customHeight="1" spans="1:10">
      <c r="A42" s="109"/>
      <c r="B42" s="110"/>
      <c r="C42" s="111"/>
      <c r="D42" s="109"/>
      <c r="E42" s="111"/>
      <c r="F42" s="98">
        <v>808.08</v>
      </c>
      <c r="G42" s="98"/>
      <c r="H42" s="98">
        <f t="shared" si="10"/>
        <v>808.08</v>
      </c>
      <c r="I42" s="124" t="s">
        <v>53</v>
      </c>
      <c r="J42" s="135"/>
    </row>
    <row r="43" customHeight="1" spans="1:10">
      <c r="A43" s="109"/>
      <c r="B43" s="110"/>
      <c r="C43" s="111"/>
      <c r="D43" s="109"/>
      <c r="E43" s="111"/>
      <c r="F43" s="98"/>
      <c r="G43" s="98"/>
      <c r="H43" s="98"/>
      <c r="I43" s="124"/>
      <c r="J43" s="135"/>
    </row>
    <row r="44" customHeight="1" spans="1:10">
      <c r="A44" s="109"/>
      <c r="B44" s="110"/>
      <c r="C44" s="111"/>
      <c r="D44" s="109"/>
      <c r="E44" s="111"/>
      <c r="F44" s="98"/>
      <c r="G44" s="98"/>
      <c r="H44" s="98"/>
      <c r="I44" s="124"/>
      <c r="J44" s="135"/>
    </row>
    <row r="45" customHeight="1" spans="1:10">
      <c r="A45" s="109"/>
      <c r="B45" s="110"/>
      <c r="C45" s="111"/>
      <c r="D45" s="109"/>
      <c r="E45" s="111"/>
      <c r="F45" s="98"/>
      <c r="G45" s="98"/>
      <c r="H45" s="98"/>
      <c r="I45" s="124"/>
      <c r="J45" s="135"/>
    </row>
    <row r="46" customHeight="1" spans="1:10">
      <c r="A46" s="109"/>
      <c r="B46" s="110"/>
      <c r="C46" s="111"/>
      <c r="D46" s="109"/>
      <c r="E46" s="111"/>
      <c r="F46" s="98"/>
      <c r="G46" s="98"/>
      <c r="H46" s="98"/>
      <c r="I46" s="124"/>
      <c r="J46" s="135"/>
    </row>
    <row r="47" customHeight="1" spans="1:10">
      <c r="A47" s="109"/>
      <c r="B47" s="110"/>
      <c r="C47" s="111"/>
      <c r="D47" s="109"/>
      <c r="E47" s="111"/>
      <c r="F47" s="98"/>
      <c r="G47" s="98"/>
      <c r="H47" s="98"/>
      <c r="I47" s="124"/>
      <c r="J47" s="135"/>
    </row>
    <row r="48" customHeight="1" spans="1:10">
      <c r="A48" s="109"/>
      <c r="B48" s="110"/>
      <c r="C48" s="111"/>
      <c r="D48" s="109"/>
      <c r="E48" s="111"/>
      <c r="F48" s="98"/>
      <c r="G48" s="98"/>
      <c r="H48" s="98"/>
      <c r="I48" s="124"/>
      <c r="J48" s="135"/>
    </row>
    <row r="49" customHeight="1" spans="1:10">
      <c r="A49" s="109"/>
      <c r="B49" s="110"/>
      <c r="C49" s="111"/>
      <c r="D49" s="109"/>
      <c r="E49" s="111"/>
      <c r="F49" s="98"/>
      <c r="G49" s="98"/>
      <c r="H49" s="98"/>
      <c r="I49" s="124"/>
      <c r="J49" s="135"/>
    </row>
    <row r="50" customHeight="1" spans="1:10">
      <c r="A50" s="109"/>
      <c r="B50" s="110"/>
      <c r="C50" s="111"/>
      <c r="D50" s="109"/>
      <c r="E50" s="111"/>
      <c r="F50" s="98"/>
      <c r="G50" s="98"/>
      <c r="H50" s="98"/>
      <c r="I50" s="124"/>
      <c r="J50" s="135"/>
    </row>
    <row r="51" customHeight="1" spans="1:10">
      <c r="A51" s="109"/>
      <c r="B51" s="110"/>
      <c r="C51" s="111"/>
      <c r="D51" s="109"/>
      <c r="E51" s="111"/>
      <c r="F51" s="98"/>
      <c r="G51" s="98"/>
      <c r="H51" s="98"/>
      <c r="I51" s="124"/>
      <c r="J51" s="135"/>
    </row>
    <row r="52" customHeight="1" spans="1:10">
      <c r="A52" s="109"/>
      <c r="B52" s="110"/>
      <c r="C52" s="111"/>
      <c r="D52" s="109"/>
      <c r="E52" s="111"/>
      <c r="F52" s="98"/>
      <c r="G52" s="98"/>
      <c r="H52" s="98"/>
      <c r="I52" s="124"/>
      <c r="J52" s="135"/>
    </row>
    <row r="53" customHeight="1" spans="1:10">
      <c r="A53" s="112"/>
      <c r="B53" s="113"/>
      <c r="C53" s="114"/>
      <c r="D53" s="112"/>
      <c r="E53" s="114"/>
      <c r="F53" s="98">
        <v>3080</v>
      </c>
      <c r="G53" s="98"/>
      <c r="H53" s="98">
        <f>F53+G53</f>
        <v>3080</v>
      </c>
      <c r="I53" s="124" t="s">
        <v>54</v>
      </c>
      <c r="J53" s="133"/>
    </row>
    <row r="54" customHeight="1" spans="1:10">
      <c r="A54" s="112"/>
      <c r="B54" s="113"/>
      <c r="C54" s="114"/>
      <c r="D54" s="112"/>
      <c r="E54" s="114"/>
      <c r="F54" s="98"/>
      <c r="G54" s="98"/>
      <c r="H54" s="98">
        <f>F54+G54</f>
        <v>0</v>
      </c>
      <c r="I54" s="124"/>
      <c r="J54" s="133"/>
    </row>
    <row r="55" s="85" customFormat="1" customHeight="1" spans="1:10">
      <c r="A55" s="100"/>
      <c r="B55" s="101" t="s">
        <v>55</v>
      </c>
      <c r="C55" s="102">
        <f>SUM(C32)</f>
        <v>0</v>
      </c>
      <c r="D55" s="102">
        <f t="shared" ref="D55:E55" si="11">SUM(D32)</f>
        <v>0</v>
      </c>
      <c r="E55" s="102">
        <f t="shared" si="11"/>
        <v>0</v>
      </c>
      <c r="F55" s="102">
        <f>SUM(F32:F54)</f>
        <v>15912.58</v>
      </c>
      <c r="G55" s="102">
        <f>SUM(G32:G54)</f>
        <v>0</v>
      </c>
      <c r="H55" s="102">
        <f>SUM(H32:H54)</f>
        <v>15912.58</v>
      </c>
      <c r="I55" s="127"/>
      <c r="J55" s="134"/>
    </row>
    <row r="56" customHeight="1" spans="1:10">
      <c r="A56" s="100"/>
      <c r="B56" s="101" t="s">
        <v>56</v>
      </c>
      <c r="C56" s="102">
        <f>SUM(C55,C31,C29,C26,C23,C21,C19,C16,C13,C10)</f>
        <v>0</v>
      </c>
      <c r="D56" s="102">
        <f t="shared" ref="D56:H56" si="12">SUM(D55,D31,D29,D26,D23,D21,D19,D16,D13,D10)</f>
        <v>0</v>
      </c>
      <c r="E56" s="102">
        <f t="shared" si="12"/>
        <v>0</v>
      </c>
      <c r="F56" s="102">
        <f t="shared" si="12"/>
        <v>17422.58</v>
      </c>
      <c r="G56" s="102">
        <f t="shared" si="12"/>
        <v>0</v>
      </c>
      <c r="H56" s="102">
        <f t="shared" si="12"/>
        <v>17422.58</v>
      </c>
      <c r="I56" s="127"/>
      <c r="J56" s="136"/>
    </row>
    <row r="60" customHeight="1" spans="1:9">
      <c r="A60" s="115" t="s">
        <v>57</v>
      </c>
      <c r="B60" s="116"/>
      <c r="C60" s="117" t="s">
        <v>58</v>
      </c>
      <c r="D60" s="117"/>
      <c r="E60" s="117" t="s">
        <v>59</v>
      </c>
      <c r="F60" s="117"/>
      <c r="G60" s="117" t="s">
        <v>60</v>
      </c>
      <c r="H60" s="117"/>
      <c r="I60" s="137" t="s">
        <v>61</v>
      </c>
    </row>
    <row r="61" customHeight="1" spans="1:9">
      <c r="A61" s="118">
        <f>E56</f>
        <v>0</v>
      </c>
      <c r="B61" s="119"/>
      <c r="C61" s="119">
        <f>H56</f>
        <v>17422.58</v>
      </c>
      <c r="D61" s="119"/>
      <c r="E61" s="119">
        <f>F56</f>
        <v>17422.58</v>
      </c>
      <c r="F61" s="119"/>
      <c r="G61" s="119">
        <f>G56</f>
        <v>0</v>
      </c>
      <c r="H61" s="119"/>
      <c r="I61" s="138">
        <f>A61-C61</f>
        <v>-17422.58</v>
      </c>
    </row>
    <row r="63" customHeight="1" spans="1:9">
      <c r="A63" s="120" t="s">
        <v>62</v>
      </c>
      <c r="B63" s="121"/>
      <c r="C63" s="122" t="s">
        <v>63</v>
      </c>
      <c r="D63" s="120"/>
      <c r="E63" s="120" t="s">
        <v>64</v>
      </c>
      <c r="F63" s="120"/>
      <c r="G63" s="120" t="s">
        <v>65</v>
      </c>
      <c r="H63" s="120"/>
      <c r="I63" s="121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C27:C28"/>
    <mergeCell ref="C32:C54"/>
    <mergeCell ref="D8:D9"/>
    <mergeCell ref="D11:D12"/>
    <mergeCell ref="D14:D15"/>
    <mergeCell ref="D17:D18"/>
    <mergeCell ref="D24:D25"/>
    <mergeCell ref="D27:D28"/>
    <mergeCell ref="D32:D54"/>
    <mergeCell ref="E8:E9"/>
    <mergeCell ref="E11:E12"/>
    <mergeCell ref="E14:E15"/>
    <mergeCell ref="E17:E18"/>
    <mergeCell ref="E24:E25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15" sqref="I15:J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66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67</v>
      </c>
      <c r="E5" s="39"/>
      <c r="F5" s="40" t="s">
        <v>68</v>
      </c>
      <c r="G5" s="40"/>
      <c r="H5" s="39" t="s">
        <v>69</v>
      </c>
      <c r="I5" s="38"/>
      <c r="J5" s="40"/>
      <c r="K5" s="70"/>
    </row>
    <row r="6" ht="20.1" customHeight="1" spans="2:11">
      <c r="B6" s="41"/>
      <c r="C6" s="42"/>
      <c r="D6" s="43" t="s">
        <v>70</v>
      </c>
      <c r="E6" s="43"/>
      <c r="F6" s="44" t="s">
        <v>71</v>
      </c>
      <c r="G6" s="44"/>
      <c r="H6" s="43" t="s">
        <v>72</v>
      </c>
      <c r="I6" s="42"/>
      <c r="J6" s="44" t="s">
        <v>73</v>
      </c>
      <c r="K6" s="71"/>
    </row>
    <row r="7" ht="20.1" customHeight="1" spans="2:11">
      <c r="B7" s="41"/>
      <c r="C7" s="42"/>
      <c r="D7" s="43" t="s">
        <v>74</v>
      </c>
      <c r="E7" s="43"/>
      <c r="F7" s="45">
        <v>44993</v>
      </c>
      <c r="G7" s="44"/>
      <c r="H7" s="43" t="s">
        <v>75</v>
      </c>
      <c r="I7" s="72"/>
      <c r="J7" s="45">
        <v>44635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76</v>
      </c>
      <c r="I8" s="73"/>
      <c r="J8" s="49" t="s">
        <v>77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78</v>
      </c>
      <c r="E10" s="53" t="s">
        <v>79</v>
      </c>
      <c r="F10" s="54"/>
      <c r="G10" s="55" t="s">
        <v>80</v>
      </c>
      <c r="H10" s="54" t="s">
        <v>81</v>
      </c>
      <c r="I10" s="53" t="s">
        <v>82</v>
      </c>
      <c r="J10" s="54"/>
      <c r="K10" s="55" t="s">
        <v>83</v>
      </c>
    </row>
    <row r="11" ht="20.1" customHeight="1" spans="2:11">
      <c r="B11" s="56">
        <v>1</v>
      </c>
      <c r="C11" s="57"/>
      <c r="D11" s="58" t="s">
        <v>84</v>
      </c>
      <c r="E11" s="56" t="s">
        <v>85</v>
      </c>
      <c r="F11" s="57"/>
      <c r="G11" s="59">
        <v>0</v>
      </c>
      <c r="H11" s="59"/>
      <c r="I11" s="75"/>
      <c r="J11" s="76"/>
      <c r="K11" s="77" t="s">
        <v>86</v>
      </c>
    </row>
    <row r="12" ht="20.1" customHeight="1" spans="2:11">
      <c r="B12" s="56">
        <v>2</v>
      </c>
      <c r="C12" s="57"/>
      <c r="D12" s="60"/>
      <c r="E12" s="61" t="s">
        <v>87</v>
      </c>
      <c r="F12" s="61"/>
      <c r="G12" s="59">
        <v>498.49</v>
      </c>
      <c r="H12" s="59">
        <v>498.49</v>
      </c>
      <c r="I12" s="75"/>
      <c r="J12" s="76"/>
      <c r="K12" s="77" t="s">
        <v>88</v>
      </c>
    </row>
    <row r="13" ht="20.1" customHeight="1" spans="2:11">
      <c r="B13" s="56">
        <v>3</v>
      </c>
      <c r="C13" s="57"/>
      <c r="D13" s="60"/>
      <c r="E13" s="56" t="s">
        <v>89</v>
      </c>
      <c r="F13" s="57"/>
      <c r="G13" s="59">
        <v>0</v>
      </c>
      <c r="H13" s="59"/>
      <c r="I13" s="75"/>
      <c r="J13" s="76"/>
      <c r="K13" s="77" t="s">
        <v>86</v>
      </c>
    </row>
    <row r="14" ht="20.1" customHeight="1" spans="2:11">
      <c r="B14" s="56">
        <v>4</v>
      </c>
      <c r="C14" s="57"/>
      <c r="D14" s="60"/>
      <c r="E14" s="56" t="s">
        <v>90</v>
      </c>
      <c r="F14" s="57"/>
      <c r="G14" s="59">
        <v>803.02</v>
      </c>
      <c r="H14" s="59"/>
      <c r="I14" s="75">
        <v>803.02</v>
      </c>
      <c r="J14" s="76"/>
      <c r="K14" s="77" t="s">
        <v>91</v>
      </c>
    </row>
    <row r="15" ht="20.1" customHeight="1" spans="2:11">
      <c r="B15" s="56">
        <v>5</v>
      </c>
      <c r="C15" s="57"/>
      <c r="D15" s="58" t="s">
        <v>42</v>
      </c>
      <c r="E15" s="61" t="s">
        <v>92</v>
      </c>
      <c r="F15" s="61"/>
      <c r="G15" s="59">
        <v>53.5</v>
      </c>
      <c r="H15" s="59"/>
      <c r="I15" s="75">
        <v>53.5</v>
      </c>
      <c r="J15" s="76"/>
      <c r="K15" s="77" t="s">
        <v>93</v>
      </c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5"/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56</v>
      </c>
      <c r="C18" s="63"/>
      <c r="D18" s="63"/>
      <c r="E18" s="63"/>
      <c r="F18" s="54"/>
      <c r="G18" s="64">
        <f>SUM(G11:G17)</f>
        <v>1355.01</v>
      </c>
      <c r="H18" s="64">
        <f>SUM(H11:H17)</f>
        <v>498.49</v>
      </c>
      <c r="I18" s="78">
        <f>SUM(I11:J17)</f>
        <v>856.52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81</v>
      </c>
      <c r="C20" s="55"/>
      <c r="D20" s="55"/>
      <c r="E20" s="55"/>
      <c r="F20" s="55"/>
      <c r="G20" s="55" t="s">
        <v>94</v>
      </c>
      <c r="H20" s="55"/>
      <c r="I20" s="55"/>
      <c r="J20" s="55"/>
      <c r="K20" s="55" t="s">
        <v>95</v>
      </c>
    </row>
    <row r="21" ht="20.1" customHeight="1" spans="2:11">
      <c r="B21" s="65">
        <f>H18</f>
        <v>498.49</v>
      </c>
      <c r="C21" s="65"/>
      <c r="D21" s="65"/>
      <c r="E21" s="65"/>
      <c r="F21" s="65"/>
      <c r="G21" s="65">
        <f>I18</f>
        <v>856.52</v>
      </c>
      <c r="H21" s="65"/>
      <c r="I21" s="65"/>
      <c r="J21" s="65"/>
      <c r="K21" s="82">
        <f>SUM(B21:J21)</f>
        <v>1355.01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96</v>
      </c>
      <c r="C23" s="50"/>
      <c r="D23" s="50"/>
      <c r="E23" s="50"/>
      <c r="F23" s="50" t="s">
        <v>63</v>
      </c>
      <c r="G23" s="50" t="s">
        <v>97</v>
      </c>
      <c r="H23" s="50"/>
      <c r="I23" s="50"/>
      <c r="J23" s="50" t="s">
        <v>65</v>
      </c>
      <c r="K23" s="50"/>
    </row>
    <row r="26" ht="17.4" spans="1:11">
      <c r="A26" s="35" t="s">
        <v>98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67</v>
      </c>
      <c r="E28" s="39"/>
      <c r="F28" s="40" t="s">
        <v>68</v>
      </c>
      <c r="G28" s="40"/>
      <c r="H28" s="39" t="s">
        <v>69</v>
      </c>
      <c r="I28" s="38"/>
      <c r="J28" s="40"/>
      <c r="K28" s="70"/>
    </row>
    <row r="29" ht="20.1" customHeight="1" spans="2:11">
      <c r="B29" s="41"/>
      <c r="C29" s="42"/>
      <c r="D29" s="43" t="s">
        <v>70</v>
      </c>
      <c r="E29" s="43"/>
      <c r="F29" s="44" t="s">
        <v>71</v>
      </c>
      <c r="G29" s="44"/>
      <c r="H29" s="43" t="s">
        <v>72</v>
      </c>
      <c r="I29" s="42"/>
      <c r="J29" s="44" t="s">
        <v>73</v>
      </c>
      <c r="K29" s="71"/>
    </row>
    <row r="30" ht="20.1" customHeight="1" spans="2:11">
      <c r="B30" s="41"/>
      <c r="C30" s="42"/>
      <c r="D30" s="43" t="s">
        <v>74</v>
      </c>
      <c r="E30" s="43"/>
      <c r="F30" s="66">
        <v>44993</v>
      </c>
      <c r="G30" s="44"/>
      <c r="H30" s="43" t="s">
        <v>75</v>
      </c>
      <c r="I30" s="72"/>
      <c r="J30" s="66">
        <v>45000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76</v>
      </c>
      <c r="I31" s="73"/>
      <c r="J31" s="49" t="s">
        <v>77</v>
      </c>
      <c r="K31" s="74"/>
    </row>
    <row r="32" ht="20.1" customHeight="1"/>
    <row r="33" ht="20.1" customHeight="1" spans="2:11">
      <c r="B33" s="61"/>
      <c r="C33" s="61"/>
      <c r="D33" s="67" t="s">
        <v>99</v>
      </c>
      <c r="E33" s="61" t="s">
        <v>100</v>
      </c>
      <c r="F33" s="61"/>
      <c r="G33" s="59" t="s">
        <v>101</v>
      </c>
      <c r="H33" s="59" t="s">
        <v>102</v>
      </c>
      <c r="I33" s="59" t="s">
        <v>56</v>
      </c>
      <c r="J33" s="59"/>
      <c r="K33" s="83" t="s">
        <v>83</v>
      </c>
    </row>
    <row r="34" ht="20.1" customHeight="1" spans="2:11">
      <c r="B34" s="61">
        <v>1</v>
      </c>
      <c r="C34" s="61"/>
      <c r="D34" s="68" t="s">
        <v>71</v>
      </c>
      <c r="E34" s="61" t="s">
        <v>103</v>
      </c>
      <c r="F34" s="61"/>
      <c r="G34" s="59">
        <v>100</v>
      </c>
      <c r="H34" s="59">
        <v>3</v>
      </c>
      <c r="I34" s="75">
        <f>G34*H34</f>
        <v>300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104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105</v>
      </c>
      <c r="F36" s="61"/>
      <c r="G36" s="59">
        <v>100</v>
      </c>
      <c r="H36" s="59">
        <v>2</v>
      </c>
      <c r="I36" s="75">
        <f>G36*H36</f>
        <v>200</v>
      </c>
      <c r="J36" s="76"/>
      <c r="K36" s="84"/>
    </row>
    <row r="37" ht="20.1" customHeight="1" spans="2:11">
      <c r="B37" s="53" t="s">
        <v>56</v>
      </c>
      <c r="C37" s="63"/>
      <c r="D37" s="63"/>
      <c r="E37" s="63"/>
      <c r="F37" s="54"/>
      <c r="G37" s="64"/>
      <c r="H37" s="64">
        <f>SUM(H19:H36)</f>
        <v>7</v>
      </c>
      <c r="I37" s="78">
        <f>SUM(I34:J36)</f>
        <v>900</v>
      </c>
      <c r="J37" s="79"/>
      <c r="K37" s="80"/>
    </row>
    <row r="38" ht="20.1" customHeight="1" spans="2:11">
      <c r="B38" s="50" t="s">
        <v>96</v>
      </c>
      <c r="C38" s="50"/>
      <c r="D38" s="50"/>
      <c r="E38" s="50"/>
      <c r="F38" s="50" t="s">
        <v>63</v>
      </c>
      <c r="G38" s="50" t="s">
        <v>97</v>
      </c>
      <c r="H38" s="50"/>
      <c r="I38" s="50"/>
      <c r="J38" s="50" t="s">
        <v>65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106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67</v>
      </c>
      <c r="E8" s="8"/>
      <c r="F8" s="9"/>
      <c r="G8" s="8" t="s">
        <v>69</v>
      </c>
      <c r="H8" s="8"/>
      <c r="I8" s="26"/>
    </row>
    <row r="9" s="1" customFormat="1" ht="17.25" customHeight="1" spans="2:9">
      <c r="B9" s="6"/>
      <c r="C9" s="7"/>
      <c r="D9" s="8" t="s">
        <v>70</v>
      </c>
      <c r="E9" s="8"/>
      <c r="F9" s="9"/>
      <c r="G9" s="8" t="s">
        <v>72</v>
      </c>
      <c r="H9" s="8"/>
      <c r="I9" s="26"/>
    </row>
    <row r="10" s="1" customFormat="1" ht="17.25" customHeight="1" spans="2:9">
      <c r="B10" s="6"/>
      <c r="C10" s="7"/>
      <c r="D10" s="8" t="s">
        <v>74</v>
      </c>
      <c r="E10" s="8"/>
      <c r="F10" s="10"/>
      <c r="G10" s="8" t="s">
        <v>75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78</v>
      </c>
      <c r="E13" s="13" t="s">
        <v>79</v>
      </c>
      <c r="F13" s="14"/>
      <c r="G13" s="13" t="s">
        <v>107</v>
      </c>
      <c r="H13" s="14"/>
      <c r="I13" s="29" t="s">
        <v>83</v>
      </c>
    </row>
    <row r="14" s="1" customFormat="1" ht="21" customHeight="1" spans="2:9">
      <c r="B14" s="15">
        <v>1</v>
      </c>
      <c r="C14" s="16"/>
      <c r="D14" s="17" t="s">
        <v>84</v>
      </c>
      <c r="E14" s="15" t="s">
        <v>85</v>
      </c>
      <c r="F14" s="16"/>
      <c r="G14" s="18"/>
      <c r="H14" s="19"/>
      <c r="I14" s="30" t="s">
        <v>108</v>
      </c>
    </row>
    <row r="15" s="1" customFormat="1" ht="21" customHeight="1" spans="2:9">
      <c r="B15" s="15">
        <v>2</v>
      </c>
      <c r="C15" s="16"/>
      <c r="D15" s="20"/>
      <c r="E15" s="15" t="s">
        <v>87</v>
      </c>
      <c r="F15" s="16"/>
      <c r="G15" s="18"/>
      <c r="H15" s="19"/>
      <c r="I15" s="30" t="s">
        <v>108</v>
      </c>
    </row>
    <row r="16" s="1" customFormat="1" ht="21" customHeight="1" spans="2:9">
      <c r="B16" s="15">
        <v>3</v>
      </c>
      <c r="C16" s="16"/>
      <c r="D16" s="20"/>
      <c r="E16" s="15" t="s">
        <v>89</v>
      </c>
      <c r="F16" s="16"/>
      <c r="G16" s="18"/>
      <c r="H16" s="19"/>
      <c r="I16" s="30" t="s">
        <v>109</v>
      </c>
    </row>
    <row r="17" s="1" customFormat="1" ht="21" customHeight="1" spans="2:9">
      <c r="B17" s="15">
        <v>4</v>
      </c>
      <c r="C17" s="16"/>
      <c r="D17" s="20"/>
      <c r="E17" s="15" t="s">
        <v>90</v>
      </c>
      <c r="F17" s="16"/>
      <c r="G17" s="18"/>
      <c r="H17" s="19"/>
      <c r="I17" s="30" t="s">
        <v>108</v>
      </c>
    </row>
    <row r="18" s="1" customFormat="1" ht="21" customHeight="1" spans="2:9">
      <c r="B18" s="15">
        <v>5</v>
      </c>
      <c r="C18" s="16"/>
      <c r="D18" s="17" t="s">
        <v>110</v>
      </c>
      <c r="E18" s="15" t="s">
        <v>111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112</v>
      </c>
      <c r="E19" s="15" t="s">
        <v>111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90</v>
      </c>
      <c r="F20" s="16"/>
      <c r="G20" s="18"/>
      <c r="H20" s="19"/>
      <c r="I20" s="30" t="s">
        <v>113</v>
      </c>
    </row>
    <row r="21" s="1" customFormat="1" ht="21" customHeight="1" spans="2:9">
      <c r="B21" s="15">
        <v>8</v>
      </c>
      <c r="C21" s="16"/>
      <c r="D21" s="21"/>
      <c r="E21" s="15" t="s">
        <v>114</v>
      </c>
      <c r="F21" s="16"/>
      <c r="G21" s="18"/>
      <c r="H21" s="19"/>
      <c r="I21" s="30" t="s">
        <v>113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115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116</v>
      </c>
      <c r="E23" s="15" t="s">
        <v>117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118</v>
      </c>
      <c r="E24" s="15" t="s">
        <v>119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120</v>
      </c>
      <c r="E25" s="15" t="s">
        <v>121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122</v>
      </c>
      <c r="E26" s="15" t="s">
        <v>123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42</v>
      </c>
      <c r="E27" s="15" t="s">
        <v>124</v>
      </c>
      <c r="F27" s="16"/>
      <c r="G27" s="18"/>
      <c r="H27" s="19"/>
      <c r="I27" s="30" t="s">
        <v>125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56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96</v>
      </c>
      <c r="C35" s="7"/>
      <c r="D35" s="7"/>
      <c r="E35" s="7"/>
      <c r="F35" s="7" t="s">
        <v>126</v>
      </c>
      <c r="G35" s="7"/>
      <c r="H35" s="7"/>
      <c r="I35" s="7" t="s">
        <v>127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2023-03-15T04:07:15Z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