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C2979D0-A31B-4DAD-8ADA-DCFD714017E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D53" i="3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<sst xmlns="http://schemas.openxmlformats.org/spreadsheetml/2006/main" count="114" uniqueCount="92">
  <si>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</si>
  <si>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</si>
  <si>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</si>
  <si>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</si>
  <si>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</si>
  <si>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</si>
  <si>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</si>
  <si>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</si>
  <si>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</si>
  <si>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</si>
  <si>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</si>
  <si>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</si>
  <si>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</si>
  <si>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</si>
  <si>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</si>
  <si>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</si>
  <si>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</si>
  <si>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</si>
  <si>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</si>
  <si>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</si>
  <si>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</si>
  <si>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</si>
  <si>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</si>
  <si>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</si>
  <si>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</si>
  <si>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</si>
  <si>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</si>
  <si>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</si>
  <si>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</si>
  <si>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</si>
  <si>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</si>
  <si>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</si>
  <si>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</si>
  <si>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</si>
  <si>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</si>
  <si>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</si>
  <si>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</si>
  <si>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</si>
  <si>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</si>
  <si>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</si>
  <si>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</si>
  <si>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</si>
  <si>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</si>
  <si>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</si>
  <si>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</si>
  <si>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</si>
  <si>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</si>
  <si>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</si>
  <si>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</si>
  <si>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</si>
  <si>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</si>
  <si>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</si>
  <si>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</si>
  <si>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</si>
  <si>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</si>
  <si>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</si>
  <si>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</si>
  <si>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</si>
  <si>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</si>
  <si>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</si>
  <si>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</si>
  <si>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</si>
  <si>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</si>
  <si>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</si>
  <si>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</si>
  <si>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</si>
  <si>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</si>
  <si>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</si>
  <si>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</si>
  <si>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</si>
  <si>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</si>
  <si>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</si>
  <si>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</si>
  <si>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</si>
  <si>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</si>
  <si>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</si>
  <si>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</si>
  <si>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</si>
  <si>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</si>
  <si>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</si>
  <si>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</si>
  <si>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</si>
  <si>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</si>
  <si>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</si>
  <si>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</si>
  <si>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</si>
  <si>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</si>
  <si>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</t>
    <phoneticPr fontId="12" type="noConversion"/>
  </si>
  <si>
    <t>会议日期：</t>
    <phoneticPr fontId="12" type="noConversion"/>
  </si>
  <si>
    <t>活动餐费</t>
    <phoneticPr fontId="12" type="noConversion"/>
  </si>
  <si>
    <t>现地采买物料等</t>
    <phoneticPr fontId="12" type="noConversion"/>
  </si>
  <si>
    <t>帆船竞赛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</si>
</sst>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F50" sqref="F50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52" bestFit="1" customWidth="1"/>
    <col min="4" max="4" width="9" style="31"/>
    <col min="5" max="5" width="13" style="31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2"/>
      <c r="J2" s="42"/>
      <c r="K2" s="42"/>
      <c r="L2" s="42"/>
    </row>
    <row r="4" spans="1:12" ht="21" customHeight="1" x14ac:dyDescent="0.3">
      <c r="H4" s="59" t="s">
        <v>87</v>
      </c>
      <c r="I4" s="59"/>
      <c r="J4" s="59" t="s">
        <v>88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33" t="s">
        <v>6</v>
      </c>
      <c r="D7" s="34" t="s">
        <v>7</v>
      </c>
      <c r="E7" s="50" t="s">
        <v>8</v>
      </c>
      <c r="F7" s="32" t="s">
        <v>9</v>
      </c>
      <c r="G7" s="32" t="s">
        <v>10</v>
      </c>
      <c r="H7" s="32" t="s">
        <v>11</v>
      </c>
      <c r="I7" s="32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1000</v>
      </c>
      <c r="D8" s="68">
        <v>1</v>
      </c>
      <c r="E8" s="65">
        <f>C8*D8</f>
        <v>1000</v>
      </c>
      <c r="F8" s="35">
        <v>0</v>
      </c>
      <c r="G8" s="35">
        <v>0</v>
      </c>
      <c r="H8" s="35">
        <f t="shared" ref="H8:H43" si="0">F8+G8</f>
        <v>0</v>
      </c>
      <c r="I8" s="43"/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35">
        <v>0</v>
      </c>
      <c r="G9" s="35">
        <v>0</v>
      </c>
      <c r="H9" s="35">
        <f t="shared" si="0"/>
        <v>0</v>
      </c>
      <c r="I9" s="43"/>
      <c r="J9" s="54"/>
    </row>
    <row r="10" spans="1:12" ht="21" customHeight="1" x14ac:dyDescent="0.3">
      <c r="A10" s="68"/>
      <c r="B10" s="71"/>
      <c r="C10" s="65"/>
      <c r="D10" s="68"/>
      <c r="E10" s="65"/>
      <c r="F10" s="35">
        <v>0</v>
      </c>
      <c r="G10" s="35">
        <v>0</v>
      </c>
      <c r="H10" s="35">
        <f t="shared" si="0"/>
        <v>0</v>
      </c>
      <c r="I10" s="43"/>
      <c r="J10" s="54"/>
    </row>
    <row r="11" spans="1:12" ht="21" customHeight="1" x14ac:dyDescent="0.3">
      <c r="A11" s="68"/>
      <c r="B11" s="71"/>
      <c r="C11" s="65"/>
      <c r="D11" s="68"/>
      <c r="E11" s="65"/>
      <c r="F11" s="35">
        <v>0</v>
      </c>
      <c r="G11" s="35">
        <v>0</v>
      </c>
      <c r="H11" s="35">
        <f t="shared" si="0"/>
        <v>0</v>
      </c>
      <c r="I11" s="43"/>
      <c r="J11" s="54"/>
    </row>
    <row r="12" spans="1:12" ht="21" customHeight="1" x14ac:dyDescent="0.3">
      <c r="A12" s="68"/>
      <c r="B12" s="71"/>
      <c r="C12" s="65"/>
      <c r="D12" s="68"/>
      <c r="E12" s="65"/>
      <c r="F12" s="35">
        <v>0</v>
      </c>
      <c r="G12" s="35">
        <v>0</v>
      </c>
      <c r="H12" s="35">
        <f t="shared" si="0"/>
        <v>0</v>
      </c>
      <c r="I12" s="43"/>
      <c r="J12" s="54"/>
    </row>
    <row r="13" spans="1:12" s="30" customFormat="1" ht="21" customHeight="1" x14ac:dyDescent="0.3">
      <c r="A13" s="36"/>
      <c r="B13" s="37" t="s">
        <v>15</v>
      </c>
      <c r="C13" s="51">
        <f>SUM(C8)</f>
        <v>1000</v>
      </c>
      <c r="D13" s="51">
        <f>SUM(D8)</f>
        <v>1</v>
      </c>
      <c r="E13" s="51">
        <f>SUM(E8)</f>
        <v>1000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4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35">
        <v>0</v>
      </c>
      <c r="G15" s="35">
        <v>0</v>
      </c>
      <c r="H15" s="35">
        <f t="shared" ref="H15" si="3">F15+G15</f>
        <v>0</v>
      </c>
      <c r="I15" s="43"/>
      <c r="J15" s="54"/>
    </row>
    <row r="16" spans="1:12" s="30" customFormat="1" ht="21" customHeight="1" x14ac:dyDescent="0.3">
      <c r="A16" s="36"/>
      <c r="B16" s="37" t="s">
        <v>18</v>
      </c>
      <c r="C16" s="51">
        <f>SUM(C14)</f>
        <v>0</v>
      </c>
      <c r="D16" s="51">
        <f>SUM(D14)</f>
        <v>1</v>
      </c>
      <c r="E16" s="51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/>
      <c r="E17" s="65">
        <f t="shared" si="2"/>
        <v>0</v>
      </c>
      <c r="F17" s="35">
        <v>0</v>
      </c>
      <c r="G17" s="35">
        <v>0</v>
      </c>
      <c r="H17" s="35">
        <f t="shared" si="0"/>
        <v>0</v>
      </c>
      <c r="I17" s="43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35">
        <v>0</v>
      </c>
      <c r="G18" s="35">
        <v>0</v>
      </c>
      <c r="H18" s="35">
        <f t="shared" si="0"/>
        <v>0</v>
      </c>
      <c r="I18" s="43"/>
      <c r="J18" s="62"/>
    </row>
    <row r="19" spans="1:10" ht="21" customHeight="1" x14ac:dyDescent="0.3">
      <c r="A19" s="68"/>
      <c r="B19" s="71"/>
      <c r="C19" s="65"/>
      <c r="D19" s="68"/>
      <c r="E19" s="65"/>
      <c r="F19" s="35">
        <v>0</v>
      </c>
      <c r="G19" s="35">
        <v>0</v>
      </c>
      <c r="H19" s="35">
        <f t="shared" si="0"/>
        <v>0</v>
      </c>
      <c r="I19" s="43"/>
      <c r="J19" s="62"/>
    </row>
    <row r="20" spans="1:10" ht="21" customHeight="1" x14ac:dyDescent="0.3">
      <c r="A20" s="68"/>
      <c r="B20" s="71"/>
      <c r="C20" s="65"/>
      <c r="D20" s="68"/>
      <c r="E20" s="65"/>
      <c r="F20" s="35">
        <v>0</v>
      </c>
      <c r="G20" s="35">
        <v>0</v>
      </c>
      <c r="H20" s="35">
        <f t="shared" si="0"/>
        <v>0</v>
      </c>
      <c r="I20" s="43"/>
      <c r="J20" s="62"/>
    </row>
    <row r="21" spans="1:10" s="30" customFormat="1" ht="21" customHeight="1" x14ac:dyDescent="0.3">
      <c r="A21" s="36"/>
      <c r="B21" s="37" t="s">
        <v>21</v>
      </c>
      <c r="C21" s="51">
        <f>SUM(C17)</f>
        <v>0</v>
      </c>
      <c r="D21" s="51">
        <f t="shared" ref="D21:E21" si="4">SUM(D17)</f>
        <v>0</v>
      </c>
      <c r="E21" s="51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4"/>
      <c r="J21" s="63"/>
    </row>
    <row r="22" spans="1:10" ht="21" customHeight="1" x14ac:dyDescent="0.3">
      <c r="A22" s="68">
        <v>4</v>
      </c>
      <c r="B22" s="71" t="s">
        <v>22</v>
      </c>
      <c r="C22" s="65">
        <v>32000</v>
      </c>
      <c r="D22" s="68">
        <v>1</v>
      </c>
      <c r="E22" s="65">
        <f t="shared" si="2"/>
        <v>32000</v>
      </c>
      <c r="F22" s="35">
        <v>0</v>
      </c>
      <c r="G22" s="35">
        <v>0</v>
      </c>
      <c r="H22" s="35">
        <f t="shared" si="0"/>
        <v>0</v>
      </c>
      <c r="I22" s="49" t="s">
        <v>89</v>
      </c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35">
        <v>0</v>
      </c>
      <c r="G23" s="35">
        <v>0</v>
      </c>
      <c r="H23" s="35">
        <f t="shared" si="0"/>
        <v>0</v>
      </c>
      <c r="I23" s="43"/>
      <c r="J23" s="62"/>
    </row>
    <row r="24" spans="1:10" s="30" customFormat="1" ht="21" customHeight="1" x14ac:dyDescent="0.3">
      <c r="A24" s="36"/>
      <c r="B24" s="37" t="s">
        <v>24</v>
      </c>
      <c r="C24" s="51">
        <f>SUM(C22)</f>
        <v>32000</v>
      </c>
      <c r="D24" s="51">
        <f t="shared" ref="D24:E24" si="6">SUM(D22)</f>
        <v>1</v>
      </c>
      <c r="E24" s="51">
        <f t="shared" si="6"/>
        <v>32000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4"/>
      <c r="J24" s="63"/>
    </row>
    <row r="25" spans="1:10" ht="21" customHeight="1" x14ac:dyDescent="0.3">
      <c r="A25" s="69">
        <v>5</v>
      </c>
      <c r="B25" s="82" t="s">
        <v>25</v>
      </c>
      <c r="C25" s="66">
        <v>1000</v>
      </c>
      <c r="D25" s="69">
        <v>1</v>
      </c>
      <c r="E25" s="66">
        <f t="shared" si="2"/>
        <v>1000</v>
      </c>
      <c r="F25" s="35">
        <v>0</v>
      </c>
      <c r="G25" s="35">
        <v>0</v>
      </c>
      <c r="H25" s="35">
        <f t="shared" si="0"/>
        <v>0</v>
      </c>
      <c r="I25" s="49" t="s">
        <v>90</v>
      </c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35">
        <v>0</v>
      </c>
      <c r="G26" s="35">
        <v>0</v>
      </c>
      <c r="H26" s="35">
        <f t="shared" ref="H26" si="8">F26+G26</f>
        <v>0</v>
      </c>
      <c r="I26" s="43"/>
      <c r="J26" s="54"/>
    </row>
    <row r="27" spans="1:10" s="30" customFormat="1" ht="21" customHeight="1" x14ac:dyDescent="0.3">
      <c r="A27" s="36"/>
      <c r="B27" s="37" t="s">
        <v>27</v>
      </c>
      <c r="C27" s="51">
        <f>SUM(C25)</f>
        <v>1000</v>
      </c>
      <c r="D27" s="51">
        <f t="shared" ref="D27:E27" si="9">SUM(D25)</f>
        <v>1</v>
      </c>
      <c r="E27" s="51">
        <f t="shared" si="9"/>
        <v>1000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35">
        <v>0</v>
      </c>
      <c r="G28" s="35">
        <v>0</v>
      </c>
      <c r="H28" s="35">
        <f t="shared" si="0"/>
        <v>0</v>
      </c>
      <c r="I28" s="4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35">
        <v>0</v>
      </c>
      <c r="G29" s="35">
        <v>0</v>
      </c>
      <c r="H29" s="35">
        <f t="shared" si="0"/>
        <v>0</v>
      </c>
      <c r="I29" s="43"/>
      <c r="J29" s="62"/>
    </row>
    <row r="30" spans="1:10" ht="21" customHeight="1" x14ac:dyDescent="0.3">
      <c r="A30" s="68"/>
      <c r="B30" s="71"/>
      <c r="C30" s="65"/>
      <c r="D30" s="68"/>
      <c r="E30" s="65"/>
      <c r="F30" s="35">
        <v>0</v>
      </c>
      <c r="G30" s="35">
        <v>0</v>
      </c>
      <c r="H30" s="35">
        <f t="shared" si="0"/>
        <v>0</v>
      </c>
      <c r="I30" s="43"/>
      <c r="J30" s="62"/>
    </row>
    <row r="31" spans="1:10" ht="21" customHeight="1" x14ac:dyDescent="0.3">
      <c r="A31" s="68"/>
      <c r="B31" s="71"/>
      <c r="C31" s="65"/>
      <c r="D31" s="68"/>
      <c r="E31" s="65"/>
      <c r="F31" s="35">
        <v>0</v>
      </c>
      <c r="G31" s="35">
        <v>0</v>
      </c>
      <c r="H31" s="35">
        <f t="shared" si="0"/>
        <v>0</v>
      </c>
      <c r="I31" s="43"/>
      <c r="J31" s="62"/>
    </row>
    <row r="32" spans="1:10" s="30" customFormat="1" ht="21" customHeight="1" x14ac:dyDescent="0.3">
      <c r="A32" s="36"/>
      <c r="B32" s="37" t="s">
        <v>30</v>
      </c>
      <c r="C32" s="51">
        <f>SUM(C28)</f>
        <v>0</v>
      </c>
      <c r="D32" s="51">
        <f t="shared" ref="D32:E32" si="11">SUM(D28)</f>
        <v>1</v>
      </c>
      <c r="E32" s="51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35">
        <v>0</v>
      </c>
      <c r="G33" s="35">
        <v>0</v>
      </c>
      <c r="H33" s="35">
        <f t="shared" si="0"/>
        <v>0</v>
      </c>
      <c r="I33" s="43"/>
      <c r="J33" s="56"/>
    </row>
    <row r="34" spans="1:10" ht="21" customHeight="1" x14ac:dyDescent="0.3">
      <c r="A34" s="68"/>
      <c r="B34" s="71"/>
      <c r="C34" s="65"/>
      <c r="D34" s="68"/>
      <c r="E34" s="65"/>
      <c r="F34" s="35">
        <v>0</v>
      </c>
      <c r="G34" s="35">
        <v>0</v>
      </c>
      <c r="H34" s="35">
        <f t="shared" si="0"/>
        <v>0</v>
      </c>
      <c r="I34" s="43"/>
      <c r="J34" s="57"/>
    </row>
    <row r="35" spans="1:10" ht="21" customHeight="1" x14ac:dyDescent="0.3">
      <c r="A35" s="68"/>
      <c r="B35" s="71"/>
      <c r="C35" s="65"/>
      <c r="D35" s="68"/>
      <c r="E35" s="65"/>
      <c r="F35" s="35">
        <v>0</v>
      </c>
      <c r="G35" s="35">
        <v>0</v>
      </c>
      <c r="H35" s="35">
        <f t="shared" si="0"/>
        <v>0</v>
      </c>
      <c r="I35" s="43"/>
      <c r="J35" s="57"/>
    </row>
    <row r="36" spans="1:10" ht="21" customHeight="1" x14ac:dyDescent="0.3">
      <c r="A36" s="68"/>
      <c r="B36" s="71"/>
      <c r="C36" s="65"/>
      <c r="D36" s="68"/>
      <c r="E36" s="65"/>
      <c r="F36" s="35">
        <v>0</v>
      </c>
      <c r="G36" s="35">
        <v>0</v>
      </c>
      <c r="H36" s="35">
        <f t="shared" si="0"/>
        <v>0</v>
      </c>
      <c r="I36" s="43"/>
      <c r="J36" s="57"/>
    </row>
    <row r="37" spans="1:10" s="30" customFormat="1" ht="21" customHeight="1" x14ac:dyDescent="0.3">
      <c r="A37" s="36"/>
      <c r="B37" s="37" t="s">
        <v>32</v>
      </c>
      <c r="C37" s="51">
        <f>SUM(C33)</f>
        <v>0</v>
      </c>
      <c r="D37" s="51">
        <f t="shared" ref="D37:E37" si="13">SUM(D33)</f>
        <v>1</v>
      </c>
      <c r="E37" s="51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35">
        <v>0</v>
      </c>
      <c r="G38" s="35">
        <v>0</v>
      </c>
      <c r="H38" s="35">
        <f t="shared" si="0"/>
        <v>0</v>
      </c>
      <c r="I38" s="4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35">
        <v>0</v>
      </c>
      <c r="G39" s="35">
        <v>0</v>
      </c>
      <c r="H39" s="35">
        <f t="shared" si="0"/>
        <v>0</v>
      </c>
      <c r="I39" s="43"/>
      <c r="J39" s="62"/>
    </row>
    <row r="40" spans="1:10" s="30" customFormat="1" ht="21" customHeight="1" x14ac:dyDescent="0.3">
      <c r="A40" s="36"/>
      <c r="B40" s="37" t="s">
        <v>35</v>
      </c>
      <c r="C40" s="51">
        <f>SUM(C38)</f>
        <v>0</v>
      </c>
      <c r="D40" s="51">
        <f t="shared" ref="D40:E40" si="15">SUM(D38)</f>
        <v>1</v>
      </c>
      <c r="E40" s="51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35">
        <v>0</v>
      </c>
      <c r="G41" s="35">
        <v>0</v>
      </c>
      <c r="H41" s="35">
        <f t="shared" si="0"/>
        <v>0</v>
      </c>
      <c r="I41" s="4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35">
        <v>0</v>
      </c>
      <c r="G42" s="35">
        <v>0</v>
      </c>
      <c r="H42" s="35">
        <f t="shared" si="0"/>
        <v>0</v>
      </c>
      <c r="I42" s="43"/>
      <c r="J42" s="54"/>
    </row>
    <row r="43" spans="1:10" ht="21" customHeight="1" x14ac:dyDescent="0.3">
      <c r="A43" s="68"/>
      <c r="B43" s="71"/>
      <c r="C43" s="65"/>
      <c r="D43" s="68"/>
      <c r="E43" s="65"/>
      <c r="F43" s="35">
        <v>0</v>
      </c>
      <c r="G43" s="35">
        <v>0</v>
      </c>
      <c r="H43" s="35">
        <f t="shared" si="0"/>
        <v>0</v>
      </c>
      <c r="I43" s="43"/>
      <c r="J43" s="54"/>
    </row>
    <row r="44" spans="1:10" s="30" customFormat="1" ht="21" customHeight="1" x14ac:dyDescent="0.3">
      <c r="A44" s="36"/>
      <c r="B44" s="37" t="s">
        <v>38</v>
      </c>
      <c r="C44" s="51">
        <f>SUM(C41)</f>
        <v>0</v>
      </c>
      <c r="D44" s="51">
        <f t="shared" ref="D44:E44" si="17">SUM(D41)</f>
        <v>1</v>
      </c>
      <c r="E44" s="51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4"/>
      <c r="J44" s="55"/>
    </row>
    <row r="45" spans="1:10" ht="18.75" customHeight="1" x14ac:dyDescent="0.3">
      <c r="A45" s="69">
        <v>10</v>
      </c>
      <c r="B45" s="71" t="s">
        <v>39</v>
      </c>
      <c r="C45" s="65">
        <v>16000</v>
      </c>
      <c r="D45" s="68">
        <v>1</v>
      </c>
      <c r="E45" s="65">
        <f t="shared" si="2"/>
        <v>16000</v>
      </c>
      <c r="F45" s="35">
        <v>0</v>
      </c>
      <c r="G45" s="35">
        <v>0</v>
      </c>
      <c r="H45" s="35">
        <f>F45+G45</f>
        <v>0</v>
      </c>
      <c r="I45" s="48" t="s">
        <v>91</v>
      </c>
      <c r="J45" s="56"/>
    </row>
    <row r="46" spans="1:10" ht="21" customHeight="1" x14ac:dyDescent="0.3">
      <c r="A46" s="75"/>
      <c r="B46" s="71"/>
      <c r="C46" s="65"/>
      <c r="D46" s="68"/>
      <c r="E46" s="65"/>
      <c r="F46" s="35">
        <v>0</v>
      </c>
      <c r="G46" s="35">
        <v>0</v>
      </c>
      <c r="H46" s="35">
        <f t="shared" ref="H46:H51" si="19">F46+G46</f>
        <v>0</v>
      </c>
      <c r="I46" s="49"/>
      <c r="J46" s="57"/>
    </row>
    <row r="47" spans="1:10" ht="21" customHeight="1" x14ac:dyDescent="0.3">
      <c r="A47" s="75"/>
      <c r="B47" s="71"/>
      <c r="C47" s="65"/>
      <c r="D47" s="68"/>
      <c r="E47" s="65"/>
      <c r="F47" s="35">
        <v>0</v>
      </c>
      <c r="G47" s="35">
        <v>0</v>
      </c>
      <c r="H47" s="35">
        <f t="shared" si="19"/>
        <v>0</v>
      </c>
      <c r="I47" s="49"/>
      <c r="J47" s="57"/>
    </row>
    <row r="48" spans="1:10" ht="21" customHeight="1" x14ac:dyDescent="0.3">
      <c r="A48" s="75"/>
      <c r="B48" s="71"/>
      <c r="C48" s="65"/>
      <c r="D48" s="68"/>
      <c r="E48" s="65"/>
      <c r="F48" s="35">
        <v>0</v>
      </c>
      <c r="G48" s="35">
        <v>0</v>
      </c>
      <c r="H48" s="35">
        <f t="shared" si="19"/>
        <v>0</v>
      </c>
      <c r="I48" s="43"/>
      <c r="J48" s="57"/>
    </row>
    <row r="49" spans="1:10" ht="21" customHeight="1" x14ac:dyDescent="0.3">
      <c r="A49" s="75"/>
      <c r="B49" s="71"/>
      <c r="C49" s="65"/>
      <c r="D49" s="68"/>
      <c r="E49" s="65"/>
      <c r="F49" s="35">
        <v>0</v>
      </c>
      <c r="G49" s="35">
        <v>0</v>
      </c>
      <c r="H49" s="35">
        <f t="shared" si="19"/>
        <v>0</v>
      </c>
      <c r="I49" s="43"/>
      <c r="J49" s="57"/>
    </row>
    <row r="50" spans="1:10" ht="21" customHeight="1" x14ac:dyDescent="0.3">
      <c r="A50" s="75"/>
      <c r="B50" s="71"/>
      <c r="C50" s="65"/>
      <c r="D50" s="68"/>
      <c r="E50" s="65"/>
      <c r="F50" s="35">
        <v>0</v>
      </c>
      <c r="G50" s="35">
        <v>0</v>
      </c>
      <c r="H50" s="35">
        <f t="shared" si="19"/>
        <v>0</v>
      </c>
      <c r="I50" s="43"/>
      <c r="J50" s="57"/>
    </row>
    <row r="51" spans="1:10" ht="21" customHeight="1" x14ac:dyDescent="0.3">
      <c r="A51" s="70"/>
      <c r="B51" s="71"/>
      <c r="C51" s="65"/>
      <c r="D51" s="68"/>
      <c r="E51" s="65"/>
      <c r="F51" s="35">
        <v>0</v>
      </c>
      <c r="G51" s="35">
        <v>0</v>
      </c>
      <c r="H51" s="35">
        <f t="shared" si="19"/>
        <v>0</v>
      </c>
      <c r="I51" s="43"/>
      <c r="J51" s="57"/>
    </row>
    <row r="52" spans="1:10" s="30" customFormat="1" ht="21" customHeight="1" x14ac:dyDescent="0.3">
      <c r="A52" s="36"/>
      <c r="B52" s="37" t="s">
        <v>40</v>
      </c>
      <c r="C52" s="51">
        <f>SUM(C45)</f>
        <v>16000</v>
      </c>
      <c r="D52" s="51">
        <f t="shared" ref="D52:E52" si="20">SUM(D45)</f>
        <v>1</v>
      </c>
      <c r="E52" s="51">
        <f t="shared" si="20"/>
        <v>16000</v>
      </c>
      <c r="F52" s="38">
        <f>SUM(F45:F51)</f>
        <v>0</v>
      </c>
      <c r="G52" s="38">
        <f t="shared" ref="G52:H52" si="21">SUM(G45:G51)</f>
        <v>0</v>
      </c>
      <c r="H52" s="38">
        <f t="shared" si="21"/>
        <v>0</v>
      </c>
      <c r="I52" s="44"/>
      <c r="J52" s="58"/>
    </row>
    <row r="53" spans="1:10" ht="21" customHeight="1" x14ac:dyDescent="0.3">
      <c r="A53" s="36"/>
      <c r="B53" s="37" t="s">
        <v>41</v>
      </c>
      <c r="C53" s="51">
        <f>SUM(C52,C44,C40,C37,C32,C27,C24,C21,C16,C13)</f>
        <v>50000</v>
      </c>
      <c r="D53" s="51">
        <f t="shared" ref="D53:H53" si="22">SUM(D52,D44,D40,D37,D32,D27,D24,D21,D16,D13)</f>
        <v>9</v>
      </c>
      <c r="E53" s="51">
        <f t="shared" si="22"/>
        <v>50000</v>
      </c>
      <c r="F53" s="38">
        <f t="shared" si="22"/>
        <v>0</v>
      </c>
      <c r="G53" s="38">
        <f t="shared" si="22"/>
        <v>0</v>
      </c>
      <c r="H53" s="38">
        <f t="shared" si="22"/>
        <v>0</v>
      </c>
      <c r="I53" s="44"/>
      <c r="J53" s="45"/>
    </row>
    <row r="57" spans="1:10" ht="21" customHeight="1" x14ac:dyDescent="0.3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6" t="s">
        <v>46</v>
      </c>
    </row>
    <row r="58" spans="1:10" ht="21" customHeight="1" x14ac:dyDescent="0.3">
      <c r="A58" s="72">
        <f>E53</f>
        <v>50000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47">
        <f>A58-C58</f>
        <v>50000</v>
      </c>
    </row>
    <row r="60" spans="1:10" ht="21" customHeight="1" x14ac:dyDescent="0.3">
      <c r="A60" s="39" t="s">
        <v>47</v>
      </c>
      <c r="B60" s="40"/>
      <c r="C60" s="41" t="s">
        <v>48</v>
      </c>
      <c r="D60" s="39"/>
      <c r="E60" s="39" t="s">
        <v>49</v>
      </c>
      <c r="F60" s="39"/>
      <c r="G60" s="39" t="s">
        <v>50</v>
      </c>
      <c r="H60" s="39"/>
      <c r="I60" s="4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55</v>
      </c>
      <c r="K5" s="99"/>
    </row>
    <row r="6" spans="2:11" ht="20.100000000000001" customHeight="1" x14ac:dyDescent="0.3">
      <c r="B6" s="6"/>
      <c r="C6" s="7"/>
      <c r="D6" s="8" t="s">
        <v>56</v>
      </c>
      <c r="E6" s="8"/>
      <c r="F6" s="100" t="s">
        <v>57</v>
      </c>
      <c r="G6" s="100"/>
      <c r="H6" s="8" t="s">
        <v>58</v>
      </c>
      <c r="I6" s="7"/>
      <c r="J6" s="100" t="s">
        <v>59</v>
      </c>
      <c r="K6" s="101"/>
    </row>
    <row r="7" spans="2:11" ht="20.100000000000001" customHeight="1" x14ac:dyDescent="0.3">
      <c r="B7" s="6"/>
      <c r="C7" s="7"/>
      <c r="D7" s="8" t="s">
        <v>60</v>
      </c>
      <c r="E7" s="8"/>
      <c r="F7" s="102">
        <v>43704</v>
      </c>
      <c r="G7" s="100"/>
      <c r="H7" s="8" t="s">
        <v>61</v>
      </c>
      <c r="I7" s="22"/>
      <c r="J7" s="100">
        <v>8.2799999999999994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5" t="s">
        <v>86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63</v>
      </c>
      <c r="E10" s="84" t="s">
        <v>64</v>
      </c>
      <c r="F10" s="86"/>
      <c r="G10" s="16" t="s">
        <v>65</v>
      </c>
      <c r="H10" s="15" t="s">
        <v>66</v>
      </c>
      <c r="I10" s="84" t="s">
        <v>67</v>
      </c>
      <c r="J10" s="86"/>
      <c r="K10" s="16" t="s">
        <v>68</v>
      </c>
    </row>
    <row r="11" spans="2:11" ht="20.100000000000001" customHeight="1" x14ac:dyDescent="0.3">
      <c r="B11" s="105">
        <v>1</v>
      </c>
      <c r="C11" s="106"/>
      <c r="D11" s="89" t="s">
        <v>69</v>
      </c>
      <c r="E11" s="105" t="s">
        <v>70</v>
      </c>
      <c r="F11" s="106"/>
      <c r="G11" s="17">
        <v>0</v>
      </c>
      <c r="H11" s="17"/>
      <c r="I11" s="93"/>
      <c r="J11" s="94"/>
      <c r="K11" s="24" t="s">
        <v>71</v>
      </c>
    </row>
    <row r="12" spans="2:11" ht="23" customHeight="1" x14ac:dyDescent="0.3">
      <c r="B12" s="105">
        <v>2</v>
      </c>
      <c r="C12" s="106"/>
      <c r="D12" s="90"/>
      <c r="E12" s="92" t="s">
        <v>72</v>
      </c>
      <c r="F12" s="92"/>
      <c r="G12" s="17">
        <v>0</v>
      </c>
      <c r="H12" s="17"/>
      <c r="I12" s="93"/>
      <c r="J12" s="94"/>
      <c r="K12" s="24" t="s">
        <v>71</v>
      </c>
    </row>
    <row r="13" spans="2:11" ht="20.100000000000001" customHeight="1" x14ac:dyDescent="0.3">
      <c r="B13" s="105">
        <v>3</v>
      </c>
      <c r="C13" s="106"/>
      <c r="D13" s="90"/>
      <c r="E13" s="105" t="s">
        <v>73</v>
      </c>
      <c r="F13" s="106"/>
      <c r="G13" s="17">
        <v>0</v>
      </c>
      <c r="H13" s="17"/>
      <c r="I13" s="93"/>
      <c r="J13" s="94"/>
      <c r="K13" s="24" t="s">
        <v>71</v>
      </c>
    </row>
    <row r="14" spans="2:11" ht="20.100000000000001" customHeight="1" x14ac:dyDescent="0.3">
      <c r="B14" s="105">
        <v>4</v>
      </c>
      <c r="C14" s="106"/>
      <c r="D14" s="90"/>
      <c r="E14" s="105" t="s">
        <v>74</v>
      </c>
      <c r="F14" s="106"/>
      <c r="G14" s="17">
        <v>0</v>
      </c>
      <c r="H14" s="17"/>
      <c r="I14" s="93"/>
      <c r="J14" s="94"/>
      <c r="K14" s="24" t="s">
        <v>75</v>
      </c>
    </row>
    <row r="15" spans="2:11" ht="20.100000000000001" customHeight="1" x14ac:dyDescent="0.3">
      <c r="B15" s="105">
        <v>5</v>
      </c>
      <c r="C15" s="106"/>
      <c r="D15" s="89" t="s">
        <v>39</v>
      </c>
      <c r="E15" s="92" t="s">
        <v>76</v>
      </c>
      <c r="F15" s="92"/>
      <c r="G15" s="17">
        <v>0</v>
      </c>
      <c r="H15" s="17"/>
      <c r="I15" s="93"/>
      <c r="J15" s="94"/>
      <c r="K15" s="24"/>
    </row>
    <row r="16" spans="2:11" ht="20.100000000000001" customHeight="1" x14ac:dyDescent="0.3">
      <c r="B16" s="105">
        <v>6</v>
      </c>
      <c r="C16" s="106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5">
        <v>7</v>
      </c>
      <c r="C17" s="106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56</v>
      </c>
      <c r="E29" s="8"/>
      <c r="F29" s="100" t="str">
        <f>F6</f>
        <v>北京</v>
      </c>
      <c r="G29" s="100"/>
      <c r="H29" s="8" t="s">
        <v>58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60</v>
      </c>
      <c r="E30" s="8"/>
      <c r="F30" s="102">
        <f>F7</f>
        <v>43704</v>
      </c>
      <c r="G30" s="100"/>
      <c r="H30" s="8" t="s">
        <v>61</v>
      </c>
      <c r="I30" s="22"/>
      <c r="J30" s="100">
        <f>J7</f>
        <v>8.2799999999999994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5" t="str">
        <f>J8</f>
        <v>HMZA-191113-XKH685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82</v>
      </c>
      <c r="E33" s="92" t="s">
        <v>83</v>
      </c>
      <c r="F33" s="92"/>
      <c r="G33" s="17" t="s">
        <v>84</v>
      </c>
      <c r="H33" s="17" t="s">
        <v>85</v>
      </c>
      <c r="I33" s="97" t="s">
        <v>41</v>
      </c>
      <c r="J33" s="97"/>
      <c r="K33" s="28" t="s">
        <v>68</v>
      </c>
    </row>
    <row r="34" spans="2:11" ht="20.100000000000001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0</v>
      </c>
      <c r="I37" s="87">
        <f>SUM(I34:J36)</f>
        <v>0</v>
      </c>
      <c r="J37" s="88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2022-08-31T13:35:13Z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