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7596" activeTab="1"/>
  </bookViews>
  <sheets>
    <sheet name="棋盘山" sheetId="7" r:id="rId1"/>
    <sheet name="鞍山" sheetId="4" r:id="rId2"/>
    <sheet name="锦州" sheetId="6" r:id="rId3"/>
    <sheet name="Sheet1" sheetId="5" r:id="rId4"/>
  </sheets>
  <definedNames>
    <definedName name="_xlnm.Print_Area" localSheetId="1">鞍山!$A$1:$G$72</definedName>
    <definedName name="_xlnm.Print_Area" localSheetId="2">锦州!$A$1:$G$74</definedName>
    <definedName name="_xlnm.Print_Area" localSheetId="0">棋盘山!$A$1:$G$76</definedName>
  </definedNames>
  <calcPr calcId="125725"/>
</workbook>
</file>

<file path=xl/calcChain.xml><?xml version="1.0" encoding="utf-8"?>
<calcChain xmlns="http://schemas.openxmlformats.org/spreadsheetml/2006/main">
  <c r="F42" i="4"/>
  <c r="F44" l="1"/>
  <c r="F64" i="7"/>
  <c r="F65" s="1"/>
  <c r="D18" s="1"/>
  <c r="F59"/>
  <c r="F53"/>
  <c r="F47"/>
  <c r="F48"/>
  <c r="F41"/>
  <c r="F42" s="1"/>
  <c r="D14" s="1"/>
  <c r="F34"/>
  <c r="F35"/>
  <c r="F36"/>
  <c r="F37"/>
  <c r="F62" i="4"/>
  <c r="F57"/>
  <c r="F43"/>
  <c r="F46"/>
  <c r="F34"/>
  <c r="F47" i="6"/>
  <c r="F64"/>
  <c r="F59"/>
  <c r="F48"/>
  <c r="F34"/>
  <c r="F35"/>
  <c r="F36"/>
  <c r="F37"/>
  <c r="F41"/>
  <c r="F42" s="1"/>
  <c r="D14" s="1"/>
  <c r="F68" i="7"/>
  <c r="F60"/>
  <c r="F58"/>
  <c r="F54"/>
  <c r="F52"/>
  <c r="F46"/>
  <c r="F45"/>
  <c r="F33"/>
  <c r="F30"/>
  <c r="D12" s="1"/>
  <c r="F29"/>
  <c r="F25"/>
  <c r="F26" s="1"/>
  <c r="F68" i="6"/>
  <c r="F65"/>
  <c r="D18" s="1"/>
  <c r="F60"/>
  <c r="F58"/>
  <c r="F54"/>
  <c r="F53"/>
  <c r="F52"/>
  <c r="F46"/>
  <c r="F45"/>
  <c r="F33"/>
  <c r="F29"/>
  <c r="F30" s="1"/>
  <c r="D12" s="1"/>
  <c r="F25"/>
  <c r="F29" i="4"/>
  <c r="F33"/>
  <c r="F66"/>
  <c r="F25"/>
  <c r="F49" i="7" l="1"/>
  <c r="D15" s="1"/>
  <c r="F38"/>
  <c r="D13" s="1"/>
  <c r="F55"/>
  <c r="D16" s="1"/>
  <c r="F61"/>
  <c r="D17" s="1"/>
  <c r="F38" i="6"/>
  <c r="D13" s="1"/>
  <c r="F55"/>
  <c r="D16" s="1"/>
  <c r="F61"/>
  <c r="D17" s="1"/>
  <c r="F49"/>
  <c r="D15" s="1"/>
  <c r="F71" i="7"/>
  <c r="D19" s="1"/>
  <c r="F69" i="6"/>
  <c r="D19" s="1"/>
  <c r="F26"/>
  <c r="D11" s="1"/>
  <c r="D11" i="7"/>
  <c r="F26" i="4"/>
  <c r="F67"/>
  <c r="F30"/>
  <c r="C74" i="7" l="1"/>
  <c r="F74" s="1"/>
  <c r="F75" s="1"/>
  <c r="D20" s="1"/>
  <c r="D21" s="1"/>
  <c r="C72" i="6"/>
  <c r="F72" s="1"/>
  <c r="F73" s="1"/>
  <c r="D20" s="1"/>
  <c r="D21" s="1"/>
  <c r="D19" i="4"/>
  <c r="D12" l="1"/>
  <c r="F56"/>
  <c r="F51"/>
  <c r="F35" l="1"/>
  <c r="F58"/>
  <c r="F52"/>
  <c r="F39"/>
  <c r="D14" s="1"/>
  <c r="D13" l="1"/>
  <c r="F63"/>
  <c r="D18" s="1"/>
  <c r="F59"/>
  <c r="D17" s="1"/>
  <c r="F53"/>
  <c r="D16" s="1"/>
  <c r="F47"/>
  <c r="D15" s="1"/>
  <c r="D11"/>
  <c r="C70" l="1"/>
  <c r="F70" s="1"/>
  <c r="F71" s="1"/>
  <c r="D20" s="1"/>
  <c r="D21" s="1"/>
</calcChain>
</file>

<file path=xl/sharedStrings.xml><?xml version="1.0" encoding="utf-8"?>
<sst xmlns="http://schemas.openxmlformats.org/spreadsheetml/2006/main" count="427" uniqueCount="112">
  <si>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</si>
  <si>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</si>
  <si>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</si>
  <si>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</si>
  <si>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</si>
  <si>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</si>
  <si>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</si>
  <si>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</si>
  <si>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</si>
  <si>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</si>
  <si>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</si>
  <si>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</si>
  <si>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</si>
  <si>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</si>
  <si>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</si>
  <si>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</si>
  <si>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</si>
  <si>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</si>
  <si>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</si>
  <si>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</si>
  <si>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</si>
  <si>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</si>
  <si>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</si>
  <si>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</si>
  <si>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</si>
  <si>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</si>
  <si>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</si>
  <si>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</si>
  <si>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Taxi
出租车</t>
  </si>
  <si>
    <t>Subway/Bus
地铁/公交</t>
  </si>
  <si>
    <t>Bus Rental
租车费
（小巴、中巴、大巴）</t>
  </si>
  <si>
    <t>Tour Guide
导游</t>
  </si>
  <si>
    <t>Coach of Team Building
团队建设教练</t>
  </si>
  <si>
    <t>Equipment for Team Building 
团队建设设备</t>
  </si>
  <si>
    <t>Site Rental for Team Building 
团队建设场地租赁</t>
  </si>
  <si>
    <t>Tea Break
茶歇</t>
  </si>
  <si>
    <t>Breakfast
早餐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</si>
  <si>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</si>
  <si>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</si>
  <si>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</si>
  <si>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</si>
  <si>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</si>
  <si>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</si>
  <si>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</si>
  <si>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</si>
  <si>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</si>
  <si>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</si>
  <si>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</si>
  <si>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</si>
  <si>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</si>
  <si>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</si>
  <si>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</si>
  <si>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</si>
  <si>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</si>
  <si>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</si>
  <si>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</si>
  <si>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Fruits &amp; Snacks
水果&amp;食品</t>
  </si>
  <si>
    <t>Ratio
比例</t>
  </si>
  <si>
    <t>Meeting Equipment Rental 
会议设备租赁费</t>
  </si>
  <si>
    <t>Meeting Room Rental
会议室租赁费</t>
  </si>
  <si>
    <t>Flight Tickets
机票</t>
  </si>
  <si>
    <t>Train Tickets
火车票</t>
  </si>
  <si>
    <t>Food &amp; Beverage
餐饮</t>
  </si>
  <si>
    <t>Team Uniform &amp; Banners
队服&amp;条幅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</si>
  <si>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</si>
  <si>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</si>
  <si>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</si>
  <si>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t>固定单价项。
其他非品牌矿泉水、品牌矿泉水、体能饮料、易拉罐等参照市场价格。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</si>
  <si>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</si>
  <si>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</si>
  <si>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</si>
  <si>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</si>
  <si>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19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</si>
  <si>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19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</si>
  <si>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19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</si>
  <si>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19" type="noConversion"/>
  </si>
  <si>
    <t>Quotation Date:</t>
    <phoneticPr fontId="19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</si>
  <si>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19" type="noConversion"/>
  </si>
  <si>
    <t>Contact Info (Name/E-mail/MP):</t>
    <phoneticPr fontId="19" type="noConversion"/>
  </si>
  <si>
    <t>Quotation Version:</t>
    <phoneticPr fontId="19" type="noConversion"/>
  </si>
  <si>
    <t>2018.5.30</t>
    <phoneticPr fontId="19" type="noConversion"/>
  </si>
  <si>
    <t>zhangwei  zhangwei6@cct.cn  15081995052</t>
    <phoneticPr fontId="19" type="noConversion"/>
  </si>
  <si>
    <t xml:space="preserve"> The BBF-4 SUMMER WORKSHOP</t>
    <phoneticPr fontId="19" type="noConversion"/>
  </si>
  <si>
    <t>2018.8.24-25</t>
    <phoneticPr fontId="19" type="noConversion"/>
  </si>
  <si>
    <r>
      <t xml:space="preserve">  53</t>
    </r>
    <r>
      <rPr>
        <sz val="10"/>
        <color indexed="8"/>
        <rFont val="宋体"/>
        <family val="3"/>
        <charset val="134"/>
      </rPr>
      <t>座大巴</t>
    </r>
    <phoneticPr fontId="19" type="noConversion"/>
  </si>
  <si>
    <r>
      <rPr>
        <sz val="10"/>
        <color indexed="8"/>
        <rFont val="宋体"/>
        <family val="3"/>
        <charset val="134"/>
      </rPr>
      <t>大宴会厅，</t>
    </r>
    <r>
      <rPr>
        <sz val="10"/>
        <color indexed="8"/>
        <rFont val="BMWTypeCondensedRegular"/>
        <family val="2"/>
      </rPr>
      <t>750</t>
    </r>
    <r>
      <rPr>
        <sz val="10"/>
        <color indexed="8"/>
        <rFont val="宋体"/>
        <family val="3"/>
        <charset val="134"/>
      </rPr>
      <t>平，半天使用，含投影</t>
    </r>
    <phoneticPr fontId="19" type="noConversion"/>
  </si>
  <si>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TypeCondensedRegular"/>
        <family val="2"/>
      </rPr>
      <t>-</t>
    </r>
    <r>
      <rPr>
        <sz val="10"/>
        <color indexed="8"/>
        <rFont val="宋体"/>
        <family val="3"/>
        <charset val="134"/>
      </rPr>
      <t>锦州往返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高铁二等座预估费用，按实际发生结算</t>
    </r>
    <phoneticPr fontId="19" type="noConversion"/>
  </si>
  <si>
    <t>含教练员及设备，场地费</t>
  </si>
  <si>
    <t>含教练员及设备，场地费</t>
    <phoneticPr fontId="19" type="noConversion"/>
  </si>
  <si>
    <r>
      <t xml:space="preserve">  53</t>
    </r>
    <r>
      <rPr>
        <sz val="10"/>
        <color indexed="8"/>
        <rFont val="宋体"/>
        <family val="3"/>
        <charset val="134"/>
      </rPr>
      <t>座大巴往返</t>
    </r>
    <phoneticPr fontId="19" type="noConversion"/>
  </si>
  <si>
    <r>
      <rPr>
        <sz val="10"/>
        <color indexed="8"/>
        <rFont val="宋体"/>
        <family val="3"/>
        <charset val="134"/>
      </rPr>
      <t>酒店名称：绿都铂瑞酒店</t>
    </r>
    <r>
      <rPr>
        <sz val="10"/>
        <color indexed="8"/>
        <rFont val="BMWTypeCondensedRegular"/>
        <family val="2"/>
      </rPr>
      <t xml:space="preserve">/Twin room incl. breakfast 
</t>
    </r>
    <r>
      <rPr>
        <sz val="10"/>
        <color indexed="8"/>
        <rFont val="宋体"/>
        <family val="3"/>
        <charset val="134"/>
      </rPr>
      <t>双标间含早餐</t>
    </r>
    <phoneticPr fontId="19" type="noConversion"/>
  </si>
  <si>
    <r>
      <rPr>
        <sz val="10"/>
        <color indexed="8"/>
        <rFont val="宋体"/>
        <family val="3"/>
        <charset val="134"/>
      </rPr>
      <t>大宴会厅：</t>
    </r>
    <r>
      <rPr>
        <sz val="10"/>
        <color indexed="8"/>
        <rFont val="BMWTypeCondensedRegular"/>
        <family val="2"/>
      </rPr>
      <t>500</t>
    </r>
    <r>
      <rPr>
        <sz val="10"/>
        <color indexed="8"/>
        <rFont val="宋体"/>
        <family val="3"/>
        <charset val="134"/>
      </rPr>
      <t>平方米，半天使用，含投影</t>
    </r>
    <phoneticPr fontId="19" type="noConversion"/>
  </si>
  <si>
    <t>沈阳世博园</t>
    <phoneticPr fontId="19" type="noConversion"/>
  </si>
  <si>
    <r>
      <rPr>
        <sz val="10"/>
        <color indexed="8"/>
        <rFont val="宋体"/>
        <family val="3"/>
        <charset val="134"/>
      </rPr>
      <t>酒店名称：锦州喜来登酒店</t>
    </r>
    <r>
      <rPr>
        <sz val="10"/>
        <color indexed="8"/>
        <rFont val="BMWTypeCondensedRegular"/>
        <family val="2"/>
      </rPr>
      <t xml:space="preserve">/Twin room incl. breakfast 
</t>
    </r>
    <r>
      <rPr>
        <sz val="10"/>
        <color indexed="8"/>
        <rFont val="宋体"/>
        <family val="3"/>
        <charset val="134"/>
      </rPr>
      <t>双标间含早餐</t>
    </r>
    <phoneticPr fontId="19" type="noConversion"/>
  </si>
  <si>
    <t xml:space="preserve">含教练员及设备，场地费
</t>
    <phoneticPr fontId="19" type="noConversion"/>
  </si>
  <si>
    <t>笔架山门票</t>
    <phoneticPr fontId="19" type="noConversion"/>
  </si>
  <si>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TypeCondensedRegular"/>
        <family val="2"/>
      </rPr>
      <t>-</t>
    </r>
    <r>
      <rPr>
        <sz val="10"/>
        <color indexed="8"/>
        <rFont val="宋体"/>
        <family val="3"/>
        <charset val="134"/>
      </rPr>
      <t>沈阳往返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高铁二等座预估费用，按实际发生结算</t>
    </r>
    <phoneticPr fontId="19" type="noConversion"/>
  </si>
  <si>
    <t>GL8从十渡景区接客人返回市区</t>
    <phoneticPr fontId="19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</si>
  <si>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北京初见慢舍民宿</t>
    </r>
    <r>
      <rPr>
        <sz val="10"/>
        <color indexed="8"/>
        <rFont val="BMWTypeCondensedRegular"/>
        <family val="2"/>
      </rPr>
      <t>(</t>
    </r>
    <r>
      <rPr>
        <sz val="10"/>
        <color indexed="8"/>
        <rFont val="宋体"/>
        <family val="3"/>
        <charset val="134"/>
      </rPr>
      <t>北京十渡店</t>
    </r>
    <r>
      <rPr>
        <sz val="10"/>
        <color indexed="8"/>
        <rFont val="BMWTypeCondensedRegular"/>
        <family val="2"/>
      </rPr>
      <t>);</t>
    </r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房山区十渡镇九渡民俗村市政路</t>
    </r>
    <r>
      <rPr>
        <sz val="10"/>
        <color indexed="8"/>
        <rFont val="BMWTypeCondensedRegular"/>
        <family val="2"/>
      </rPr>
      <t xml:space="preserve">
</t>
    </r>
    <phoneticPr fontId="19" type="noConversion"/>
  </si>
  <si>
    <r>
      <t xml:space="preserve">Lunch
</t>
    </r>
    <r>
      <rPr>
        <sz val="10"/>
        <color indexed="8"/>
        <rFont val="宋体"/>
        <family val="3"/>
        <charset val="134"/>
      </rPr>
      <t>茶歇</t>
    </r>
    <phoneticPr fontId="19" type="noConversion"/>
  </si>
  <si>
    <r>
      <t>7.6</t>
    </r>
    <r>
      <rPr>
        <sz val="10"/>
        <rFont val="宋体"/>
        <family val="3"/>
        <charset val="134"/>
      </rPr>
      <t>日午餐简餐</t>
    </r>
    <phoneticPr fontId="19" type="noConversion"/>
  </si>
  <si>
    <r>
      <t>7.6</t>
    </r>
    <r>
      <rPr>
        <sz val="9"/>
        <rFont val="宋体"/>
        <family val="3"/>
        <charset val="134"/>
      </rPr>
      <t>日茶歇</t>
    </r>
    <phoneticPr fontId="19" type="noConversion"/>
  </si>
  <si>
    <t>十渡聚龙湾景区门票+玻璃栈道（必须）+高山滑水+滑索飞人+竹筏（必须）+碰碰车</t>
    <phoneticPr fontId="19" type="noConversion"/>
  </si>
  <si>
    <t>其中含停车费，车辆加油，过路费等相关费用</t>
    <phoneticPr fontId="19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</si>
  <si>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19" type="noConversion"/>
  </si>
  <si>
    <t>2018.7.6-7</t>
    <phoneticPr fontId="19" type="noConversion"/>
  </si>
  <si>
    <t xml:space="preserve"> SUMMER WORKSHOP</t>
    <phoneticPr fontId="19" type="noConversion"/>
  </si>
  <si>
    <r>
      <t>7.6</t>
    </r>
    <r>
      <rPr>
        <sz val="10"/>
        <rFont val="宋体"/>
        <family val="3"/>
        <charset val="134"/>
      </rPr>
      <t>日晚餐</t>
    </r>
    <phoneticPr fontId="19" type="noConversion"/>
  </si>
  <si>
    <r>
      <t>7.7</t>
    </r>
    <r>
      <rPr>
        <sz val="10"/>
        <rFont val="宋体"/>
        <family val="3"/>
        <charset val="134"/>
      </rPr>
      <t>日午餐</t>
    </r>
    <phoneticPr fontId="19" type="noConversion"/>
  </si>
  <si>
    <r>
      <t xml:space="preserve">Drinks
</t>
    </r>
    <r>
      <rPr>
        <sz val="10"/>
        <color indexed="8"/>
        <rFont val="宋体"/>
        <family val="3"/>
        <charset val="134"/>
      </rPr>
      <t>酒水饮料</t>
    </r>
    <phoneticPr fontId="19" type="noConversion"/>
  </si>
  <si>
    <t>酒水饮料</t>
    <phoneticPr fontId="19" type="noConversion"/>
  </si>
  <si>
    <t>2018.7.18</t>
    <phoneticPr fontId="1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</si>
</sst>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</numFmts>
  <fonts count="42">
    <font>
      <sz val="11"/>
      <color theme="1"/>
      <name val="宋体"/>
      <family val="2"/>
      <scheme val="minor"/>
    </font>
    <font>
      <sz val="11"/>
      <color indexed="8"/>
      <name val="宋体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/>
    <xf numFmtId="176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8" fillId="0" borderId="0"/>
    <xf numFmtId="0" fontId="8" fillId="0" borderId="0"/>
    <xf numFmtId="0" fontId="23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8" borderId="15" applyNumberFormat="0" applyAlignment="0" applyProtection="0">
      <alignment vertical="center"/>
    </xf>
    <xf numFmtId="0" fontId="8" fillId="9" borderId="19" applyNumberFormat="0" applyFont="0" applyAlignment="0" applyProtection="0">
      <alignment vertical="center"/>
    </xf>
  </cellStyleXfs>
  <cellXfs count="92">
    <xf numFmtId="0" fontId="0" fillId="0" borderId="0" xfId="0"/>
    <xf numFmtId="176" fontId="3" fillId="2" borderId="5" xfId="1" applyFont="1" applyFill="1" applyBorder="1" applyAlignment="1">
      <alignment horizontal="left" vertical="center"/>
    </xf>
    <xf numFmtId="176" fontId="3" fillId="2" borderId="0" xfId="1" applyFont="1" applyFill="1" applyBorder="1" applyAlignment="1">
      <alignment horizontal="left" vertical="center"/>
    </xf>
    <xf numFmtId="176" fontId="3" fillId="2" borderId="6" xfId="1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0" fontId="7" fillId="0" borderId="1" xfId="3" applyNumberFormat="1" applyFont="1" applyBorder="1" applyAlignment="1">
      <alignment vertical="center" wrapText="1"/>
    </xf>
    <xf numFmtId="40" fontId="7" fillId="6" borderId="1" xfId="2" applyNumberFormat="1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6" fillId="3" borderId="1" xfId="2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left" vertical="center" wrapText="1"/>
    </xf>
    <xf numFmtId="40" fontId="9" fillId="4" borderId="1" xfId="2" applyNumberFormat="1" applyFont="1" applyFill="1" applyBorder="1" applyAlignment="1">
      <alignment horizontal="right" vertical="center" wrapText="1"/>
    </xf>
    <xf numFmtId="40" fontId="7" fillId="6" borderId="1" xfId="2" applyNumberFormat="1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0" fontId="9" fillId="0" borderId="1" xfId="2" applyNumberFormat="1" applyFont="1" applyFill="1" applyBorder="1" applyAlignment="1">
      <alignment horizontal="righ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vertical="center" wrapText="1"/>
    </xf>
    <xf numFmtId="0" fontId="11" fillId="4" borderId="1" xfId="2" applyFont="1" applyFill="1" applyBorder="1" applyAlignment="1">
      <alignment vertical="center" wrapText="1"/>
    </xf>
    <xf numFmtId="0" fontId="12" fillId="4" borderId="1" xfId="2" applyFont="1" applyFill="1" applyBorder="1" applyAlignment="1">
      <alignment vertical="center" wrapText="1"/>
    </xf>
    <xf numFmtId="40" fontId="12" fillId="4" borderId="1" xfId="2" applyNumberFormat="1" applyFont="1" applyFill="1" applyBorder="1" applyAlignment="1">
      <alignment horizontal="right" vertical="center" wrapText="1"/>
    </xf>
    <xf numFmtId="40" fontId="9" fillId="0" borderId="1" xfId="2" applyNumberFormat="1" applyFont="1" applyFill="1" applyBorder="1" applyAlignment="1">
      <alignment horizontal="left" vertical="center" wrapText="1"/>
    </xf>
    <xf numFmtId="176" fontId="9" fillId="0" borderId="1" xfId="1" applyFont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/>
    </xf>
    <xf numFmtId="14" fontId="4" fillId="7" borderId="0" xfId="0" applyNumberFormat="1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 wrapText="1"/>
    </xf>
    <xf numFmtId="177" fontId="4" fillId="7" borderId="6" xfId="0" applyNumberFormat="1" applyFont="1" applyFill="1" applyBorder="1" applyAlignment="1">
      <alignment vertical="center" wrapText="1"/>
    </xf>
    <xf numFmtId="177" fontId="4" fillId="7" borderId="6" xfId="0" applyNumberFormat="1" applyFont="1" applyFill="1" applyBorder="1" applyAlignment="1">
      <alignment vertical="center"/>
    </xf>
    <xf numFmtId="0" fontId="4" fillId="7" borderId="9" xfId="0" applyFont="1" applyFill="1" applyBorder="1" applyAlignment="1">
      <alignment vertical="center" wrapText="1"/>
    </xf>
    <xf numFmtId="177" fontId="4" fillId="7" borderId="10" xfId="0" applyNumberFormat="1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179" fontId="7" fillId="6" borderId="1" xfId="5" applyNumberFormat="1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40" fontId="9" fillId="2" borderId="1" xfId="2" applyNumberFormat="1" applyFont="1" applyFill="1" applyBorder="1" applyAlignment="1">
      <alignment horizontal="right" vertical="center" wrapText="1"/>
    </xf>
    <xf numFmtId="0" fontId="11" fillId="2" borderId="1" xfId="2" applyFont="1" applyFill="1" applyBorder="1" applyAlignment="1">
      <alignment vertical="center" wrapText="1"/>
    </xf>
    <xf numFmtId="0" fontId="0" fillId="2" borderId="0" xfId="0" applyFill="1"/>
    <xf numFmtId="0" fontId="11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vertical="center" wrapText="1"/>
    </xf>
    <xf numFmtId="176" fontId="9" fillId="2" borderId="1" xfId="1" applyFont="1" applyFill="1" applyBorder="1" applyAlignment="1">
      <alignment vertical="center" wrapText="1"/>
    </xf>
    <xf numFmtId="178" fontId="9" fillId="2" borderId="1" xfId="5" applyNumberFormat="1" applyFont="1" applyFill="1" applyBorder="1" applyAlignment="1">
      <alignment horizontal="right" vertical="center" wrapText="1"/>
    </xf>
    <xf numFmtId="40" fontId="7" fillId="2" borderId="1" xfId="3" applyNumberFormat="1" applyFont="1" applyFill="1" applyBorder="1" applyAlignment="1">
      <alignment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vertical="center" wrapText="1"/>
    </xf>
    <xf numFmtId="0" fontId="39" fillId="0" borderId="1" xfId="2" applyFont="1" applyFill="1" applyBorder="1" applyAlignment="1">
      <alignment horizontal="left" vertical="center" wrapText="1"/>
    </xf>
    <xf numFmtId="0" fontId="41" fillId="4" borderId="1" xfId="2" applyFont="1" applyFill="1" applyBorder="1" applyAlignment="1">
      <alignment vertical="center" wrapText="1"/>
    </xf>
    <xf numFmtId="40" fontId="9" fillId="7" borderId="1" xfId="2" applyNumberFormat="1" applyFont="1" applyFill="1" applyBorder="1" applyAlignment="1">
      <alignment horizontal="right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9" fontId="9" fillId="2" borderId="7" xfId="2" applyNumberFormat="1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176" fontId="7" fillId="5" borderId="1" xfId="1" applyFont="1" applyFill="1" applyBorder="1" applyAlignment="1">
      <alignment vertical="center" wrapText="1"/>
    </xf>
    <xf numFmtId="176" fontId="7" fillId="5" borderId="1" xfId="1" applyFont="1" applyFill="1" applyBorder="1" applyAlignment="1">
      <alignment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176" fontId="4" fillId="4" borderId="5" xfId="1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176" fontId="7" fillId="0" borderId="1" xfId="1" applyFont="1" applyBorder="1" applyAlignment="1">
      <alignment horizontal="left" vertical="center" wrapText="1"/>
    </xf>
    <xf numFmtId="176" fontId="7" fillId="0" borderId="1" xfId="1" applyFont="1" applyBorder="1" applyAlignment="1">
      <alignment horizontal="left" vertical="center"/>
    </xf>
    <xf numFmtId="40" fontId="11" fillId="4" borderId="1" xfId="3" applyNumberFormat="1" applyFont="1" applyFill="1" applyBorder="1" applyAlignment="1">
      <alignment horizontal="right" vertical="center" wrapText="1"/>
    </xf>
    <xf numFmtId="176" fontId="7" fillId="5" borderId="1" xfId="1" applyFont="1" applyFill="1" applyBorder="1" applyAlignment="1">
      <alignment horizontal="center" vertical="center" wrapText="1"/>
    </xf>
    <xf numFmtId="176" fontId="7" fillId="5" borderId="1" xfId="1" applyFont="1" applyFill="1" applyBorder="1" applyAlignment="1">
      <alignment horizontal="center" vertical="center"/>
    </xf>
    <xf numFmtId="40" fontId="14" fillId="6" borderId="1" xfId="4" applyNumberFormat="1" applyFont="1" applyFill="1" applyBorder="1" applyAlignment="1">
      <alignment horizontal="right" vertical="center" wrapText="1"/>
    </xf>
    <xf numFmtId="176" fontId="13" fillId="5" borderId="2" xfId="1" applyFont="1" applyFill="1" applyBorder="1" applyAlignment="1">
      <alignment horizontal="center" vertical="center" wrapText="1"/>
    </xf>
    <xf numFmtId="176" fontId="13" fillId="5" borderId="3" xfId="1" applyFont="1" applyFill="1" applyBorder="1" applyAlignment="1">
      <alignment horizontal="center" vertical="center" wrapText="1"/>
    </xf>
    <xf numFmtId="38" fontId="9" fillId="2" borderId="7" xfId="2" applyNumberFormat="1" applyFont="1" applyFill="1" applyBorder="1" applyAlignment="1">
      <alignment horizontal="center" vertical="center" wrapText="1"/>
    </xf>
    <xf numFmtId="38" fontId="9" fillId="2" borderId="8" xfId="2" applyNumberFormat="1" applyFont="1" applyFill="1" applyBorder="1" applyAlignment="1">
      <alignment horizontal="center" vertical="center" wrapText="1"/>
    </xf>
    <xf numFmtId="176" fontId="2" fillId="2" borderId="2" xfId="1" applyFont="1" applyFill="1" applyBorder="1" applyAlignment="1">
      <alignment horizontal="left" vertical="center"/>
    </xf>
    <xf numFmtId="176" fontId="3" fillId="2" borderId="3" xfId="1" applyFont="1" applyFill="1" applyBorder="1" applyAlignment="1">
      <alignment horizontal="left" vertical="center"/>
    </xf>
    <xf numFmtId="176" fontId="3" fillId="2" borderId="4" xfId="1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40" fontId="14" fillId="22" borderId="1" xfId="4" applyNumberFormat="1" applyFont="1" applyFill="1" applyBorder="1" applyAlignment="1">
      <alignment horizontal="right" vertical="center" wrapText="1"/>
    </xf>
  </cellXfs>
  <cellStyles count="49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2" xfId="6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2375" y="35718"/>
          <a:ext cx="2988469" cy="14823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showGridLines="0" view="pageBreakPreview" topLeftCell="A19" zoomScale="80" zoomScaleSheetLayoutView="80" workbookViewId="0">
      <selection activeCell="D47" sqref="D47:E47"/>
    </sheetView>
  </sheetViews>
  <sheetFormatPr defaultRowHeight="14.4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1">
      <c r="A1" s="87" t="s">
        <v>0</v>
      </c>
      <c r="B1" s="88"/>
      <c r="C1" s="88"/>
      <c r="D1" s="88"/>
      <c r="E1" s="88"/>
      <c r="F1" s="88"/>
      <c r="G1" s="89"/>
    </row>
    <row r="2" spans="1:7" ht="21">
      <c r="A2" s="1"/>
      <c r="B2" s="2"/>
      <c r="C2" s="2"/>
      <c r="D2" s="2"/>
      <c r="E2" s="2"/>
      <c r="F2" s="2"/>
      <c r="G2" s="3"/>
    </row>
    <row r="3" spans="1:7" ht="24.9" customHeight="1">
      <c r="A3" s="31" t="s">
        <v>1</v>
      </c>
      <c r="B3" s="32" t="s">
        <v>82</v>
      </c>
      <c r="C3" s="33"/>
      <c r="D3" s="32"/>
      <c r="E3" s="34"/>
      <c r="F3" s="34"/>
      <c r="G3" s="35"/>
    </row>
    <row r="4" spans="1:7" ht="24.9" customHeight="1">
      <c r="A4" s="31" t="s">
        <v>72</v>
      </c>
      <c r="B4" s="32" t="s">
        <v>83</v>
      </c>
      <c r="C4" s="33"/>
      <c r="D4" s="32"/>
      <c r="E4" s="34"/>
      <c r="F4" s="34"/>
      <c r="G4" s="35"/>
    </row>
    <row r="5" spans="1:7" ht="24.9" customHeight="1">
      <c r="A5" s="31" t="s">
        <v>76</v>
      </c>
      <c r="B5" s="32" t="s">
        <v>80</v>
      </c>
      <c r="C5" s="33"/>
      <c r="D5" s="36"/>
      <c r="E5" s="34"/>
      <c r="F5" s="34"/>
      <c r="G5" s="35"/>
    </row>
    <row r="6" spans="1:7" ht="24.9" customHeight="1">
      <c r="A6" s="31" t="s">
        <v>79</v>
      </c>
      <c r="B6" s="32"/>
      <c r="C6" s="33"/>
      <c r="D6" s="36"/>
      <c r="E6" s="34"/>
      <c r="F6" s="34"/>
      <c r="G6" s="35"/>
    </row>
    <row r="7" spans="1:7" ht="24.9" customHeight="1">
      <c r="A7" s="31" t="s">
        <v>77</v>
      </c>
      <c r="B7" s="32"/>
      <c r="C7" s="33"/>
      <c r="D7" s="37"/>
      <c r="E7" s="37"/>
      <c r="F7" s="37"/>
      <c r="G7" s="38"/>
    </row>
    <row r="8" spans="1:7" ht="24.9" customHeight="1">
      <c r="A8" s="31" t="s">
        <v>73</v>
      </c>
      <c r="B8" s="32"/>
      <c r="C8" s="33"/>
      <c r="D8" s="37"/>
      <c r="E8" s="33"/>
      <c r="F8" s="33"/>
      <c r="G8" s="39"/>
    </row>
    <row r="9" spans="1:7" ht="24.9" customHeight="1">
      <c r="A9" s="31" t="s">
        <v>78</v>
      </c>
      <c r="B9" s="32"/>
      <c r="C9" s="33" t="s">
        <v>81</v>
      </c>
      <c r="D9" s="40"/>
      <c r="E9" s="40"/>
      <c r="F9" s="40"/>
      <c r="G9" s="41"/>
    </row>
    <row r="10" spans="1:7" ht="26.4">
      <c r="A10" s="42"/>
      <c r="B10" s="90" t="s">
        <v>2</v>
      </c>
      <c r="C10" s="90"/>
      <c r="D10" s="90" t="s">
        <v>3</v>
      </c>
      <c r="E10" s="90"/>
      <c r="F10" s="42" t="s">
        <v>4</v>
      </c>
      <c r="G10" s="42" t="s">
        <v>5</v>
      </c>
    </row>
    <row r="11" spans="1:7" ht="24.9" customHeight="1">
      <c r="A11" s="5" t="s">
        <v>6</v>
      </c>
      <c r="B11" s="77" t="s">
        <v>8</v>
      </c>
      <c r="C11" s="78"/>
      <c r="D11" s="79">
        <f>F26</f>
        <v>3060</v>
      </c>
      <c r="E11" s="79"/>
      <c r="F11" s="6"/>
      <c r="G11" s="6"/>
    </row>
    <row r="12" spans="1:7" ht="24.9" customHeight="1">
      <c r="A12" s="5" t="s">
        <v>7</v>
      </c>
      <c r="B12" s="77" t="s">
        <v>31</v>
      </c>
      <c r="C12" s="78"/>
      <c r="D12" s="79">
        <f>F30</f>
        <v>4000</v>
      </c>
      <c r="E12" s="79"/>
      <c r="F12" s="6"/>
      <c r="G12" s="6"/>
    </row>
    <row r="13" spans="1:7" ht="24.9" customHeight="1">
      <c r="A13" s="5" t="s">
        <v>9</v>
      </c>
      <c r="B13" s="77" t="s">
        <v>14</v>
      </c>
      <c r="C13" s="78"/>
      <c r="D13" s="79">
        <f>F38</f>
        <v>38000</v>
      </c>
      <c r="E13" s="79"/>
      <c r="F13" s="6"/>
      <c r="G13" s="6"/>
    </row>
    <row r="14" spans="1:7" ht="24.9" customHeight="1">
      <c r="A14" s="5" t="s">
        <v>10</v>
      </c>
      <c r="B14" s="77" t="s">
        <v>51</v>
      </c>
      <c r="C14" s="78"/>
      <c r="D14" s="79">
        <f>F42</f>
        <v>58500</v>
      </c>
      <c r="E14" s="79"/>
      <c r="F14" s="6"/>
      <c r="G14" s="6"/>
    </row>
    <row r="15" spans="1:7" ht="24.9" customHeight="1">
      <c r="A15" s="5" t="s">
        <v>11</v>
      </c>
      <c r="B15" s="77" t="s">
        <v>62</v>
      </c>
      <c r="C15" s="78"/>
      <c r="D15" s="79">
        <f>F49</f>
        <v>68850</v>
      </c>
      <c r="E15" s="79"/>
      <c r="F15" s="6"/>
      <c r="G15" s="6"/>
    </row>
    <row r="16" spans="1:7" ht="24.9" customHeight="1">
      <c r="A16" s="5" t="s">
        <v>12</v>
      </c>
      <c r="B16" s="77" t="s">
        <v>52</v>
      </c>
      <c r="C16" s="78"/>
      <c r="D16" s="79">
        <f>F55</f>
        <v>6000</v>
      </c>
      <c r="E16" s="79"/>
      <c r="F16" s="6"/>
      <c r="G16" s="6"/>
    </row>
    <row r="17" spans="1:7" ht="24.9" customHeight="1">
      <c r="A17" s="5" t="s">
        <v>13</v>
      </c>
      <c r="B17" s="77" t="s">
        <v>17</v>
      </c>
      <c r="C17" s="78"/>
      <c r="D17" s="79">
        <f>F61</f>
        <v>76500</v>
      </c>
      <c r="E17" s="79"/>
      <c r="F17" s="6"/>
      <c r="G17" s="6"/>
    </row>
    <row r="18" spans="1:7" ht="24.9" customHeight="1">
      <c r="A18" s="5" t="s">
        <v>15</v>
      </c>
      <c r="B18" s="77" t="s">
        <v>55</v>
      </c>
      <c r="C18" s="78"/>
      <c r="D18" s="79">
        <f>F65</f>
        <v>12750</v>
      </c>
      <c r="E18" s="79"/>
      <c r="F18" s="6"/>
      <c r="G18" s="6"/>
    </row>
    <row r="19" spans="1:7" ht="24.9" customHeight="1">
      <c r="A19" s="5" t="s">
        <v>16</v>
      </c>
      <c r="B19" s="77" t="s">
        <v>19</v>
      </c>
      <c r="C19" s="78"/>
      <c r="D19" s="79">
        <f>F71</f>
        <v>300</v>
      </c>
      <c r="E19" s="79"/>
      <c r="F19" s="6"/>
      <c r="G19" s="6"/>
    </row>
    <row r="20" spans="1:7" ht="24.9" customHeight="1">
      <c r="A20" s="5" t="s">
        <v>18</v>
      </c>
      <c r="B20" s="77" t="s">
        <v>20</v>
      </c>
      <c r="C20" s="78"/>
      <c r="D20" s="79">
        <f>F75</f>
        <v>26796</v>
      </c>
      <c r="E20" s="79"/>
      <c r="F20" s="6"/>
      <c r="G20" s="6" t="s">
        <v>21</v>
      </c>
    </row>
    <row r="21" spans="1:7" ht="24.9" customHeight="1">
      <c r="A21" s="80" t="s">
        <v>22</v>
      </c>
      <c r="B21" s="81"/>
      <c r="C21" s="81"/>
      <c r="D21" s="82">
        <f>SUM(D11:E20)</f>
        <v>294756</v>
      </c>
      <c r="E21" s="82"/>
      <c r="F21" s="7"/>
      <c r="G21" s="7"/>
    </row>
    <row r="22" spans="1:7">
      <c r="A22" s="83" t="s">
        <v>23</v>
      </c>
      <c r="B22" s="84"/>
      <c r="C22" s="84"/>
      <c r="D22" s="84"/>
      <c r="E22" s="84"/>
      <c r="F22" s="84"/>
      <c r="G22" s="84"/>
    </row>
    <row r="23" spans="1:7" ht="20.399999999999999">
      <c r="A23" s="8" t="s">
        <v>75</v>
      </c>
      <c r="B23" s="9"/>
      <c r="C23" s="10"/>
      <c r="D23" s="9"/>
      <c r="E23" s="11"/>
      <c r="F23" s="12"/>
      <c r="G23" s="13"/>
    </row>
    <row r="24" spans="1:7" ht="26.4">
      <c r="A24" s="42" t="s">
        <v>39</v>
      </c>
      <c r="B24" s="42" t="s">
        <v>2</v>
      </c>
      <c r="C24" s="14" t="s">
        <v>24</v>
      </c>
      <c r="D24" s="59" t="s">
        <v>25</v>
      </c>
      <c r="E24" s="60"/>
      <c r="F24" s="14" t="s">
        <v>26</v>
      </c>
      <c r="G24" s="42" t="s">
        <v>5</v>
      </c>
    </row>
    <row r="25" spans="1:7" s="48" customFormat="1" ht="53.1" customHeight="1">
      <c r="A25" s="44">
        <v>1</v>
      </c>
      <c r="B25" s="45" t="s">
        <v>69</v>
      </c>
      <c r="C25" s="46">
        <v>12</v>
      </c>
      <c r="D25" s="85">
        <v>255</v>
      </c>
      <c r="E25" s="86"/>
      <c r="F25" s="46">
        <f t="shared" ref="F25" si="0">C25*D25</f>
        <v>3060</v>
      </c>
      <c r="G25" s="47" t="s">
        <v>70</v>
      </c>
    </row>
    <row r="26" spans="1:7" ht="24.9" customHeight="1">
      <c r="A26" s="63" t="s">
        <v>39</v>
      </c>
      <c r="B26" s="64"/>
      <c r="C26" s="64"/>
      <c r="D26" s="64"/>
      <c r="E26" s="64"/>
      <c r="F26" s="18">
        <f>SUM(F25:F25)</f>
        <v>3060</v>
      </c>
      <c r="G26" s="18"/>
    </row>
    <row r="27" spans="1:7">
      <c r="A27" s="71"/>
      <c r="B27" s="72"/>
      <c r="C27" s="72"/>
      <c r="D27" s="66"/>
      <c r="E27" s="66"/>
      <c r="F27" s="66"/>
      <c r="G27" s="67"/>
    </row>
    <row r="28" spans="1:7" ht="26.4">
      <c r="A28" s="42" t="s">
        <v>40</v>
      </c>
      <c r="B28" s="42" t="s">
        <v>2</v>
      </c>
      <c r="C28" s="14" t="s">
        <v>24</v>
      </c>
      <c r="D28" s="59" t="s">
        <v>25</v>
      </c>
      <c r="E28" s="60"/>
      <c r="F28" s="14" t="s">
        <v>26</v>
      </c>
      <c r="G28" s="42" t="s">
        <v>5</v>
      </c>
    </row>
    <row r="29" spans="1:7" s="48" customFormat="1" ht="53.1" customHeight="1">
      <c r="A29" s="44">
        <v>1</v>
      </c>
      <c r="B29" s="49" t="s">
        <v>66</v>
      </c>
      <c r="C29" s="46">
        <v>500</v>
      </c>
      <c r="D29" s="68">
        <v>8</v>
      </c>
      <c r="E29" s="62"/>
      <c r="F29" s="46">
        <f>C29*D29</f>
        <v>4000</v>
      </c>
      <c r="G29" s="50" t="s">
        <v>71</v>
      </c>
    </row>
    <row r="30" spans="1:7" ht="24.9" customHeight="1">
      <c r="A30" s="63" t="s">
        <v>41</v>
      </c>
      <c r="B30" s="64"/>
      <c r="C30" s="64"/>
      <c r="D30" s="64"/>
      <c r="E30" s="64"/>
      <c r="F30" s="18">
        <f>SUM(F29:F29)</f>
        <v>4000</v>
      </c>
      <c r="G30" s="18"/>
    </row>
    <row r="31" spans="1:7">
      <c r="A31" s="71"/>
      <c r="B31" s="72"/>
      <c r="C31" s="72"/>
      <c r="D31" s="66"/>
      <c r="E31" s="66"/>
      <c r="F31" s="66"/>
      <c r="G31" s="67"/>
    </row>
    <row r="32" spans="1:7" ht="39.6">
      <c r="A32" s="42" t="s">
        <v>42</v>
      </c>
      <c r="B32" s="42" t="s">
        <v>2</v>
      </c>
      <c r="C32" s="14" t="s">
        <v>24</v>
      </c>
      <c r="D32" s="59" t="s">
        <v>25</v>
      </c>
      <c r="E32" s="60"/>
      <c r="F32" s="14" t="s">
        <v>26</v>
      </c>
      <c r="G32" s="42" t="s">
        <v>5</v>
      </c>
    </row>
    <row r="33" spans="1:7" ht="39" customHeight="1">
      <c r="A33" s="19">
        <v>1</v>
      </c>
      <c r="B33" s="27" t="s">
        <v>30</v>
      </c>
      <c r="C33" s="21">
        <v>3500</v>
      </c>
      <c r="D33" s="69">
        <v>7</v>
      </c>
      <c r="E33" s="70"/>
      <c r="F33" s="21">
        <f>C33*D33</f>
        <v>24500</v>
      </c>
      <c r="G33" s="20" t="s">
        <v>89</v>
      </c>
    </row>
    <row r="34" spans="1:7" ht="27.9" customHeight="1">
      <c r="A34" s="19">
        <v>2</v>
      </c>
      <c r="B34" s="27" t="s">
        <v>60</v>
      </c>
      <c r="C34" s="21"/>
      <c r="D34" s="69"/>
      <c r="E34" s="70"/>
      <c r="F34" s="21">
        <f t="shared" ref="F34:F37" si="1">C34*D34</f>
        <v>0</v>
      </c>
      <c r="G34" s="20"/>
    </row>
    <row r="35" spans="1:7" ht="27.9" customHeight="1">
      <c r="A35" s="19">
        <v>3</v>
      </c>
      <c r="B35" s="27" t="s">
        <v>61</v>
      </c>
      <c r="C35" s="21">
        <v>500</v>
      </c>
      <c r="D35" s="69">
        <v>27</v>
      </c>
      <c r="E35" s="70"/>
      <c r="F35" s="21">
        <f t="shared" si="1"/>
        <v>13500</v>
      </c>
      <c r="G35" s="20" t="s">
        <v>96</v>
      </c>
    </row>
    <row r="36" spans="1:7" ht="27.9" customHeight="1">
      <c r="A36" s="19">
        <v>4</v>
      </c>
      <c r="B36" s="27" t="s">
        <v>29</v>
      </c>
      <c r="C36" s="21"/>
      <c r="D36" s="69"/>
      <c r="E36" s="70"/>
      <c r="F36" s="21">
        <f t="shared" si="1"/>
        <v>0</v>
      </c>
      <c r="G36" s="20"/>
    </row>
    <row r="37" spans="1:7" ht="27.9" customHeight="1">
      <c r="A37" s="19">
        <v>5</v>
      </c>
      <c r="B37" s="27" t="s">
        <v>28</v>
      </c>
      <c r="C37" s="21"/>
      <c r="D37" s="69"/>
      <c r="E37" s="70"/>
      <c r="F37" s="21">
        <f t="shared" si="1"/>
        <v>0</v>
      </c>
      <c r="G37" s="20"/>
    </row>
    <row r="38" spans="1:7" ht="24.9" customHeight="1">
      <c r="A38" s="63" t="s">
        <v>42</v>
      </c>
      <c r="B38" s="64"/>
      <c r="C38" s="64"/>
      <c r="D38" s="64"/>
      <c r="E38" s="64"/>
      <c r="F38" s="18">
        <f>SUM(F33:F37)</f>
        <v>38000</v>
      </c>
      <c r="G38" s="18"/>
    </row>
    <row r="39" spans="1:7">
      <c r="A39" s="71"/>
      <c r="B39" s="72"/>
      <c r="C39" s="72"/>
      <c r="D39" s="66"/>
      <c r="E39" s="66"/>
      <c r="F39" s="66"/>
      <c r="G39" s="67"/>
    </row>
    <row r="40" spans="1:7" ht="39.6">
      <c r="A40" s="42" t="s">
        <v>43</v>
      </c>
      <c r="B40" s="42" t="s">
        <v>2</v>
      </c>
      <c r="C40" s="14" t="s">
        <v>24</v>
      </c>
      <c r="D40" s="59" t="s">
        <v>25</v>
      </c>
      <c r="E40" s="60"/>
      <c r="F40" s="14" t="s">
        <v>26</v>
      </c>
      <c r="G40" s="42" t="s">
        <v>5</v>
      </c>
    </row>
    <row r="41" spans="1:7" ht="27.9" customHeight="1">
      <c r="A41" s="15">
        <v>1</v>
      </c>
      <c r="B41" s="22" t="s">
        <v>27</v>
      </c>
      <c r="C41" s="17">
        <v>450</v>
      </c>
      <c r="D41" s="75">
        <v>130</v>
      </c>
      <c r="E41" s="76"/>
      <c r="F41" s="17">
        <f>C41*D41</f>
        <v>58500</v>
      </c>
      <c r="G41" s="23" t="s">
        <v>90</v>
      </c>
    </row>
    <row r="42" spans="1:7" ht="24.9" customHeight="1">
      <c r="A42" s="63" t="s">
        <v>43</v>
      </c>
      <c r="B42" s="64"/>
      <c r="C42" s="64"/>
      <c r="D42" s="64"/>
      <c r="E42" s="64"/>
      <c r="F42" s="18">
        <f>SUM(F41)</f>
        <v>58500</v>
      </c>
      <c r="G42" s="18"/>
    </row>
    <row r="43" spans="1:7">
      <c r="A43" s="71"/>
      <c r="B43" s="72"/>
      <c r="C43" s="72"/>
      <c r="D43" s="66"/>
      <c r="E43" s="66"/>
      <c r="F43" s="66"/>
      <c r="G43" s="67"/>
    </row>
    <row r="44" spans="1:7" ht="26.4">
      <c r="A44" s="42" t="s">
        <v>44</v>
      </c>
      <c r="B44" s="42" t="s">
        <v>2</v>
      </c>
      <c r="C44" s="14" t="s">
        <v>24</v>
      </c>
      <c r="D44" s="59" t="s">
        <v>25</v>
      </c>
      <c r="E44" s="60"/>
      <c r="F44" s="14" t="s">
        <v>26</v>
      </c>
      <c r="G44" s="42" t="s">
        <v>5</v>
      </c>
    </row>
    <row r="45" spans="1:7" ht="27.9" customHeight="1">
      <c r="A45" s="15">
        <v>1</v>
      </c>
      <c r="B45" s="16" t="s">
        <v>36</v>
      </c>
      <c r="C45" s="17"/>
      <c r="D45" s="69"/>
      <c r="E45" s="70"/>
      <c r="F45" s="17">
        <f>C45*D45*E45</f>
        <v>0</v>
      </c>
      <c r="G45" s="23"/>
    </row>
    <row r="46" spans="1:7" ht="27.9" customHeight="1">
      <c r="A46" s="15">
        <v>2</v>
      </c>
      <c r="B46" s="16" t="s">
        <v>37</v>
      </c>
      <c r="C46" s="17">
        <v>100</v>
      </c>
      <c r="D46" s="69">
        <v>255</v>
      </c>
      <c r="E46" s="70"/>
      <c r="F46" s="17">
        <f>C46*D46</f>
        <v>25500</v>
      </c>
      <c r="G46" s="24"/>
    </row>
    <row r="47" spans="1:7" ht="27.9" customHeight="1">
      <c r="A47" s="15">
        <v>3</v>
      </c>
      <c r="B47" s="16" t="s">
        <v>38</v>
      </c>
      <c r="C47" s="17">
        <v>120</v>
      </c>
      <c r="D47" s="69">
        <v>255</v>
      </c>
      <c r="E47" s="70"/>
      <c r="F47" s="17">
        <f t="shared" ref="F47:F48" si="2">C47*D47</f>
        <v>30600</v>
      </c>
      <c r="G47" s="24"/>
    </row>
    <row r="48" spans="1:7" ht="27.9" customHeight="1">
      <c r="A48" s="15">
        <v>4</v>
      </c>
      <c r="B48" s="16" t="s">
        <v>37</v>
      </c>
      <c r="C48" s="17">
        <v>50</v>
      </c>
      <c r="D48" s="69">
        <v>255</v>
      </c>
      <c r="E48" s="70"/>
      <c r="F48" s="17">
        <f t="shared" si="2"/>
        <v>12750</v>
      </c>
      <c r="G48" s="25"/>
    </row>
    <row r="49" spans="1:7" ht="24.9" customHeight="1">
      <c r="A49" s="63" t="s">
        <v>44</v>
      </c>
      <c r="B49" s="64"/>
      <c r="C49" s="64"/>
      <c r="D49" s="64"/>
      <c r="E49" s="64"/>
      <c r="F49" s="18">
        <f>SUM(F45:F48)</f>
        <v>68850</v>
      </c>
      <c r="G49" s="18"/>
    </row>
    <row r="50" spans="1:7">
      <c r="A50" s="65"/>
      <c r="B50" s="66"/>
      <c r="C50" s="66"/>
      <c r="D50" s="66"/>
      <c r="E50" s="66"/>
      <c r="F50" s="66"/>
      <c r="G50" s="67"/>
    </row>
    <row r="51" spans="1:7" ht="26.4">
      <c r="A51" s="42" t="s">
        <v>45</v>
      </c>
      <c r="B51" s="42" t="s">
        <v>2</v>
      </c>
      <c r="C51" s="14" t="s">
        <v>24</v>
      </c>
      <c r="D51" s="59" t="s">
        <v>25</v>
      </c>
      <c r="E51" s="60"/>
      <c r="F51" s="14" t="s">
        <v>26</v>
      </c>
      <c r="G51" s="42" t="s">
        <v>5</v>
      </c>
    </row>
    <row r="52" spans="1:7" ht="27.9" customHeight="1">
      <c r="A52" s="19">
        <v>1</v>
      </c>
      <c r="B52" s="27" t="s">
        <v>59</v>
      </c>
      <c r="C52" s="21">
        <v>6000</v>
      </c>
      <c r="D52" s="69">
        <v>1</v>
      </c>
      <c r="E52" s="70"/>
      <c r="F52" s="21">
        <f>C52*D52</f>
        <v>6000</v>
      </c>
      <c r="G52" s="20" t="s">
        <v>91</v>
      </c>
    </row>
    <row r="53" spans="1:7" ht="27.9" customHeight="1">
      <c r="A53" s="19">
        <v>2</v>
      </c>
      <c r="B53" s="28" t="s">
        <v>58</v>
      </c>
      <c r="C53" s="21">
        <v>0</v>
      </c>
      <c r="D53" s="69">
        <v>1</v>
      </c>
      <c r="E53" s="70"/>
      <c r="F53" s="21">
        <f>C53*D53</f>
        <v>0</v>
      </c>
      <c r="G53" s="20"/>
    </row>
    <row r="54" spans="1:7" ht="27.9" customHeight="1">
      <c r="A54" s="15">
        <v>3</v>
      </c>
      <c r="B54" s="16" t="s">
        <v>35</v>
      </c>
      <c r="C54" s="26"/>
      <c r="D54" s="73"/>
      <c r="E54" s="74"/>
      <c r="F54" s="17">
        <f>E54*D54*C54</f>
        <v>0</v>
      </c>
      <c r="G54" s="25"/>
    </row>
    <row r="55" spans="1:7" ht="24.9" customHeight="1">
      <c r="A55" s="63" t="s">
        <v>46</v>
      </c>
      <c r="B55" s="64"/>
      <c r="C55" s="64"/>
      <c r="D55" s="64"/>
      <c r="E55" s="64"/>
      <c r="F55" s="18">
        <f>SUM(F52:F54)</f>
        <v>6000</v>
      </c>
      <c r="G55" s="18"/>
    </row>
    <row r="56" spans="1:7">
      <c r="A56" s="65"/>
      <c r="B56" s="66"/>
      <c r="C56" s="66"/>
      <c r="D56" s="66"/>
      <c r="E56" s="66"/>
      <c r="F56" s="66"/>
      <c r="G56" s="67"/>
    </row>
    <row r="57" spans="1:7" ht="26.4">
      <c r="A57" s="42" t="s">
        <v>47</v>
      </c>
      <c r="B57" s="42" t="s">
        <v>2</v>
      </c>
      <c r="C57" s="14" t="s">
        <v>24</v>
      </c>
      <c r="D57" s="59" t="s">
        <v>25</v>
      </c>
      <c r="E57" s="60"/>
      <c r="F57" s="14" t="s">
        <v>26</v>
      </c>
      <c r="G57" s="42" t="s">
        <v>5</v>
      </c>
    </row>
    <row r="58" spans="1:7" ht="27.9" customHeight="1">
      <c r="A58" s="19">
        <v>1</v>
      </c>
      <c r="B58" s="22" t="s">
        <v>34</v>
      </c>
      <c r="C58" s="21"/>
      <c r="D58" s="69"/>
      <c r="E58" s="70"/>
      <c r="F58" s="21">
        <f>C58*D58*E58</f>
        <v>0</v>
      </c>
      <c r="G58" s="20"/>
    </row>
    <row r="59" spans="1:7" ht="27.9" customHeight="1">
      <c r="A59" s="19">
        <v>2</v>
      </c>
      <c r="B59" s="22" t="s">
        <v>32</v>
      </c>
      <c r="C59" s="21">
        <v>300</v>
      </c>
      <c r="D59" s="69">
        <v>255</v>
      </c>
      <c r="E59" s="70"/>
      <c r="F59" s="21">
        <f>C59*D59</f>
        <v>76500</v>
      </c>
      <c r="G59" s="55" t="s">
        <v>87</v>
      </c>
    </row>
    <row r="60" spans="1:7" ht="27.9" customHeight="1">
      <c r="A60" s="19">
        <v>3</v>
      </c>
      <c r="B60" s="22" t="s">
        <v>33</v>
      </c>
      <c r="C60" s="21"/>
      <c r="D60" s="69"/>
      <c r="E60" s="70"/>
      <c r="F60" s="21">
        <f>C60*D60*E60</f>
        <v>0</v>
      </c>
      <c r="G60" s="20"/>
    </row>
    <row r="61" spans="1:7" ht="24.9" customHeight="1">
      <c r="A61" s="63" t="s">
        <v>47</v>
      </c>
      <c r="B61" s="64"/>
      <c r="C61" s="64"/>
      <c r="D61" s="64"/>
      <c r="E61" s="64"/>
      <c r="F61" s="18">
        <f>SUM(F58:F60)</f>
        <v>76500</v>
      </c>
      <c r="G61" s="18"/>
    </row>
    <row r="62" spans="1:7">
      <c r="A62" s="65"/>
      <c r="B62" s="66"/>
      <c r="C62" s="66"/>
      <c r="D62" s="66"/>
      <c r="E62" s="66"/>
      <c r="F62" s="66"/>
      <c r="G62" s="67"/>
    </row>
    <row r="63" spans="1:7" ht="26.4">
      <c r="A63" s="42" t="s">
        <v>54</v>
      </c>
      <c r="B63" s="42" t="s">
        <v>2</v>
      </c>
      <c r="C63" s="14" t="s">
        <v>24</v>
      </c>
      <c r="D63" s="59" t="s">
        <v>25</v>
      </c>
      <c r="E63" s="60"/>
      <c r="F63" s="14" t="s">
        <v>26</v>
      </c>
      <c r="G63" s="42" t="s">
        <v>5</v>
      </c>
    </row>
    <row r="64" spans="1:7" ht="27.9" customHeight="1">
      <c r="A64" s="19">
        <v>1</v>
      </c>
      <c r="B64" s="22" t="s">
        <v>64</v>
      </c>
      <c r="C64" s="21">
        <v>50</v>
      </c>
      <c r="D64" s="69">
        <v>255</v>
      </c>
      <c r="E64" s="70"/>
      <c r="F64" s="21">
        <f>C64*D64</f>
        <v>12750</v>
      </c>
      <c r="G64" s="54" t="s">
        <v>92</v>
      </c>
    </row>
    <row r="65" spans="1:7" ht="24.9" customHeight="1">
      <c r="A65" s="63" t="s">
        <v>53</v>
      </c>
      <c r="B65" s="64"/>
      <c r="C65" s="64"/>
      <c r="D65" s="64"/>
      <c r="E65" s="64"/>
      <c r="F65" s="18">
        <f>SUM(F64)</f>
        <v>12750</v>
      </c>
      <c r="G65" s="18"/>
    </row>
    <row r="66" spans="1:7">
      <c r="A66" s="65"/>
      <c r="B66" s="66"/>
      <c r="C66" s="66"/>
      <c r="D66" s="66"/>
      <c r="E66" s="66"/>
      <c r="F66" s="66"/>
      <c r="G66" s="67"/>
    </row>
    <row r="67" spans="1:7" ht="26.4">
      <c r="A67" s="42" t="s">
        <v>48</v>
      </c>
      <c r="B67" s="42" t="s">
        <v>2</v>
      </c>
      <c r="C67" s="14" t="s">
        <v>24</v>
      </c>
      <c r="D67" s="59" t="s">
        <v>25</v>
      </c>
      <c r="E67" s="60"/>
      <c r="F67" s="14" t="s">
        <v>26</v>
      </c>
      <c r="G67" s="42" t="s">
        <v>5</v>
      </c>
    </row>
    <row r="68" spans="1:7" s="48" customFormat="1" ht="53.25" customHeight="1">
      <c r="A68" s="44">
        <v>2</v>
      </c>
      <c r="B68" s="51" t="s">
        <v>68</v>
      </c>
      <c r="C68" s="46">
        <v>2</v>
      </c>
      <c r="D68" s="68">
        <v>150</v>
      </c>
      <c r="E68" s="62"/>
      <c r="F68" s="46">
        <f>C68*D68</f>
        <v>300</v>
      </c>
      <c r="G68" s="45" t="s">
        <v>67</v>
      </c>
    </row>
    <row r="69" spans="1:7" ht="27.75" hidden="1" customHeight="1">
      <c r="A69" s="19">
        <v>3</v>
      </c>
      <c r="B69" s="28" t="s">
        <v>56</v>
      </c>
      <c r="C69" s="21"/>
      <c r="D69" s="69"/>
      <c r="E69" s="70"/>
      <c r="F69" s="21">
        <v>0</v>
      </c>
      <c r="G69" s="20"/>
    </row>
    <row r="70" spans="1:7" ht="27.75" hidden="1" customHeight="1">
      <c r="A70" s="19">
        <v>4</v>
      </c>
      <c r="B70" s="28" t="s">
        <v>63</v>
      </c>
      <c r="C70" s="21"/>
      <c r="D70" s="69"/>
      <c r="E70" s="70"/>
      <c r="F70" s="21">
        <v>0</v>
      </c>
      <c r="G70" s="20"/>
    </row>
    <row r="71" spans="1:7" ht="24.9" customHeight="1">
      <c r="A71" s="63" t="s">
        <v>48</v>
      </c>
      <c r="B71" s="64"/>
      <c r="C71" s="64"/>
      <c r="D71" s="64"/>
      <c r="E71" s="64"/>
      <c r="F71" s="18">
        <f>SUM(F68:F70)</f>
        <v>300</v>
      </c>
      <c r="G71" s="18"/>
    </row>
    <row r="72" spans="1:7">
      <c r="A72" s="65"/>
      <c r="B72" s="66"/>
      <c r="C72" s="66"/>
      <c r="D72" s="66"/>
      <c r="E72" s="66"/>
      <c r="F72" s="66"/>
      <c r="G72" s="67"/>
    </row>
    <row r="73" spans="1:7" ht="39.6">
      <c r="A73" s="42" t="s">
        <v>49</v>
      </c>
      <c r="B73" s="42" t="s">
        <v>2</v>
      </c>
      <c r="C73" s="14" t="s">
        <v>24</v>
      </c>
      <c r="D73" s="59" t="s">
        <v>57</v>
      </c>
      <c r="E73" s="60"/>
      <c r="F73" s="14" t="s">
        <v>26</v>
      </c>
      <c r="G73" s="42" t="s">
        <v>5</v>
      </c>
    </row>
    <row r="74" spans="1:7" s="48" customFormat="1" ht="27.9" customHeight="1">
      <c r="A74" s="44">
        <v>1</v>
      </c>
      <c r="B74" s="45" t="s">
        <v>65</v>
      </c>
      <c r="C74" s="46">
        <f>F26+F30+F38+F42+F49+F55+F61+F65+F71</f>
        <v>267960</v>
      </c>
      <c r="D74" s="61">
        <v>0.1</v>
      </c>
      <c r="E74" s="62"/>
      <c r="F74" s="52">
        <f>C74*D74</f>
        <v>26796</v>
      </c>
      <c r="G74" s="53" t="s">
        <v>74</v>
      </c>
    </row>
    <row r="75" spans="1:7" ht="24.9" customHeight="1">
      <c r="A75" s="63" t="s">
        <v>50</v>
      </c>
      <c r="B75" s="64"/>
      <c r="C75" s="64"/>
      <c r="D75" s="64"/>
      <c r="E75" s="64"/>
      <c r="F75" s="43">
        <f>SUM(F74)</f>
        <v>26796</v>
      </c>
      <c r="G75" s="18"/>
    </row>
    <row r="76" spans="1:7">
      <c r="A76" s="65"/>
      <c r="B76" s="66"/>
      <c r="C76" s="66"/>
      <c r="D76" s="66"/>
      <c r="E76" s="66"/>
      <c r="F76" s="66"/>
      <c r="G76" s="67"/>
    </row>
  </sheetData>
  <mergeCells count="79">
    <mergeCell ref="B12:C12"/>
    <mergeCell ref="D12:E12"/>
    <mergeCell ref="D47:E47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A21:C21"/>
    <mergeCell ref="D21:E21"/>
    <mergeCell ref="A30:E30"/>
    <mergeCell ref="A22:G22"/>
    <mergeCell ref="D24:E24"/>
    <mergeCell ref="D25:E25"/>
    <mergeCell ref="A26:E26"/>
    <mergeCell ref="A27:G27"/>
    <mergeCell ref="D28:E28"/>
    <mergeCell ref="D29:E29"/>
    <mergeCell ref="A42:E42"/>
    <mergeCell ref="A31:G31"/>
    <mergeCell ref="D32:E32"/>
    <mergeCell ref="D33:E33"/>
    <mergeCell ref="D34:E34"/>
    <mergeCell ref="D35:E35"/>
    <mergeCell ref="D36:E36"/>
    <mergeCell ref="D37:E37"/>
    <mergeCell ref="A38:E38"/>
    <mergeCell ref="A39:G39"/>
    <mergeCell ref="D40:E40"/>
    <mergeCell ref="D41:E41"/>
    <mergeCell ref="A55:E55"/>
    <mergeCell ref="A43:G43"/>
    <mergeCell ref="D44:E44"/>
    <mergeCell ref="D45:E45"/>
    <mergeCell ref="D46:E46"/>
    <mergeCell ref="D48:E48"/>
    <mergeCell ref="A49:E49"/>
    <mergeCell ref="A50:G50"/>
    <mergeCell ref="D51:E51"/>
    <mergeCell ref="D52:E52"/>
    <mergeCell ref="D53:E53"/>
    <mergeCell ref="D54:E54"/>
    <mergeCell ref="D67:E67"/>
    <mergeCell ref="A56:G56"/>
    <mergeCell ref="D57:E57"/>
    <mergeCell ref="D58:E58"/>
    <mergeCell ref="D59:E59"/>
    <mergeCell ref="D60:E60"/>
    <mergeCell ref="A61:E61"/>
    <mergeCell ref="A62:G62"/>
    <mergeCell ref="D63:E63"/>
    <mergeCell ref="D64:E64"/>
    <mergeCell ref="A65:E65"/>
    <mergeCell ref="A66:G66"/>
    <mergeCell ref="D73:E73"/>
    <mergeCell ref="D74:E74"/>
    <mergeCell ref="A75:E75"/>
    <mergeCell ref="A76:G76"/>
    <mergeCell ref="D68:E68"/>
    <mergeCell ref="D69:E69"/>
    <mergeCell ref="D70:E70"/>
    <mergeCell ref="A71:E71"/>
    <mergeCell ref="A72:G72"/>
  </mergeCells>
  <phoneticPr fontId="19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2"/>
  <sheetViews>
    <sheetView showGridLines="0" tabSelected="1" view="pageBreakPreview" topLeftCell="A85" zoomScale="80" zoomScaleSheetLayoutView="80" workbookViewId="0">
      <selection activeCell="D13" sqref="D13:E18"/>
    </sheetView>
  </sheetViews>
  <sheetFormatPr defaultRowHeight="14.4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1">
      <c r="A1" s="87" t="s">
        <v>0</v>
      </c>
      <c r="B1" s="88"/>
      <c r="C1" s="88"/>
      <c r="D1" s="88"/>
      <c r="E1" s="88"/>
      <c r="F1" s="88"/>
      <c r="G1" s="89"/>
    </row>
    <row r="2" spans="1:7" ht="21">
      <c r="A2" s="1"/>
      <c r="B2" s="2"/>
      <c r="C2" s="2"/>
      <c r="D2" s="2"/>
      <c r="E2" s="2"/>
      <c r="F2" s="2"/>
      <c r="G2" s="3"/>
    </row>
    <row r="3" spans="1:7" ht="24.9" customHeight="1">
      <c r="A3" s="31" t="s">
        <v>1</v>
      </c>
      <c r="B3" s="32" t="s">
        <v>106</v>
      </c>
      <c r="C3" s="33"/>
      <c r="D3" s="32"/>
      <c r="E3" s="34"/>
      <c r="F3" s="34"/>
      <c r="G3" s="35"/>
    </row>
    <row r="4" spans="1:7" ht="24.9" customHeight="1">
      <c r="A4" s="31" t="s">
        <v>72</v>
      </c>
      <c r="B4" s="32" t="s">
        <v>105</v>
      </c>
      <c r="C4" s="33"/>
      <c r="D4" s="32"/>
      <c r="E4" s="34"/>
      <c r="F4" s="34"/>
      <c r="G4" s="35"/>
    </row>
    <row r="5" spans="1:7" ht="24.9" customHeight="1">
      <c r="A5" s="31" t="s">
        <v>76</v>
      </c>
      <c r="B5" s="32" t="s">
        <v>111</v>
      </c>
      <c r="C5" s="33"/>
      <c r="D5" s="36"/>
      <c r="E5" s="34"/>
      <c r="F5" s="34"/>
      <c r="G5" s="35"/>
    </row>
    <row r="6" spans="1:7" ht="24.9" customHeight="1">
      <c r="A6" s="31" t="s">
        <v>79</v>
      </c>
      <c r="B6" s="32"/>
      <c r="C6" s="33"/>
      <c r="D6" s="36"/>
      <c r="E6" s="34"/>
      <c r="F6" s="34"/>
      <c r="G6" s="35"/>
    </row>
    <row r="7" spans="1:7" ht="24.9" customHeight="1">
      <c r="A7" s="31" t="s">
        <v>77</v>
      </c>
      <c r="B7" s="32"/>
      <c r="C7" s="33"/>
      <c r="D7" s="37"/>
      <c r="E7" s="37"/>
      <c r="F7" s="37"/>
      <c r="G7" s="38"/>
    </row>
    <row r="8" spans="1:7" ht="24.9" customHeight="1">
      <c r="A8" s="31" t="s">
        <v>73</v>
      </c>
      <c r="B8" s="32"/>
      <c r="C8" s="33"/>
      <c r="D8" s="37"/>
      <c r="E8" s="33"/>
      <c r="F8" s="33"/>
      <c r="G8" s="39"/>
    </row>
    <row r="9" spans="1:7" ht="24.9" customHeight="1">
      <c r="A9" s="31" t="s">
        <v>78</v>
      </c>
      <c r="B9" s="32"/>
      <c r="C9" s="33" t="s">
        <v>81</v>
      </c>
      <c r="D9" s="40"/>
      <c r="E9" s="40"/>
      <c r="F9" s="40"/>
      <c r="G9" s="41"/>
    </row>
    <row r="10" spans="1:7" ht="26.4">
      <c r="A10" s="4"/>
      <c r="B10" s="90" t="s">
        <v>2</v>
      </c>
      <c r="C10" s="90"/>
      <c r="D10" s="90" t="s">
        <v>3</v>
      </c>
      <c r="E10" s="90"/>
      <c r="F10" s="4" t="s">
        <v>4</v>
      </c>
      <c r="G10" s="4" t="s">
        <v>5</v>
      </c>
    </row>
    <row r="11" spans="1:7" ht="24.9" customHeight="1">
      <c r="A11" s="5" t="s">
        <v>6</v>
      </c>
      <c r="B11" s="77" t="s">
        <v>8</v>
      </c>
      <c r="C11" s="78"/>
      <c r="D11" s="79">
        <f>F26</f>
        <v>0</v>
      </c>
      <c r="E11" s="79"/>
      <c r="F11" s="6"/>
      <c r="G11" s="6"/>
    </row>
    <row r="12" spans="1:7" ht="24.9" customHeight="1">
      <c r="A12" s="5" t="s">
        <v>7</v>
      </c>
      <c r="B12" s="77" t="s">
        <v>31</v>
      </c>
      <c r="C12" s="78"/>
      <c r="D12" s="79">
        <f>F30</f>
        <v>0</v>
      </c>
      <c r="E12" s="79"/>
      <c r="F12" s="6"/>
      <c r="G12" s="6"/>
    </row>
    <row r="13" spans="1:7" ht="24.9" customHeight="1">
      <c r="A13" s="5" t="s">
        <v>9</v>
      </c>
      <c r="B13" s="77" t="s">
        <v>14</v>
      </c>
      <c r="C13" s="78"/>
      <c r="D13" s="79">
        <f>F35</f>
        <v>1977</v>
      </c>
      <c r="E13" s="79"/>
      <c r="F13" s="6"/>
      <c r="G13" s="6"/>
    </row>
    <row r="14" spans="1:7" ht="24.9" customHeight="1">
      <c r="A14" s="5" t="s">
        <v>10</v>
      </c>
      <c r="B14" s="77" t="s">
        <v>51</v>
      </c>
      <c r="C14" s="78"/>
      <c r="D14" s="79">
        <f>F39</f>
        <v>3160.5</v>
      </c>
      <c r="E14" s="79"/>
      <c r="F14" s="6"/>
      <c r="G14" s="6"/>
    </row>
    <row r="15" spans="1:7" ht="24.9" customHeight="1">
      <c r="A15" s="5" t="s">
        <v>11</v>
      </c>
      <c r="B15" s="77" t="s">
        <v>62</v>
      </c>
      <c r="C15" s="78"/>
      <c r="D15" s="79">
        <f>F47</f>
        <v>3948.6566999999995</v>
      </c>
      <c r="E15" s="79"/>
      <c r="F15" s="6"/>
      <c r="G15" s="6"/>
    </row>
    <row r="16" spans="1:7" ht="24.9" customHeight="1">
      <c r="A16" s="5" t="s">
        <v>12</v>
      </c>
      <c r="B16" s="77" t="s">
        <v>52</v>
      </c>
      <c r="C16" s="78"/>
      <c r="D16" s="79">
        <f>F53</f>
        <v>0</v>
      </c>
      <c r="E16" s="79"/>
      <c r="F16" s="6"/>
      <c r="G16" s="6"/>
    </row>
    <row r="17" spans="1:7" ht="24.9" customHeight="1">
      <c r="A17" s="5" t="s">
        <v>13</v>
      </c>
      <c r="B17" s="77" t="s">
        <v>17</v>
      </c>
      <c r="C17" s="78"/>
      <c r="D17" s="79">
        <f>F59</f>
        <v>0</v>
      </c>
      <c r="E17" s="79"/>
      <c r="F17" s="6"/>
      <c r="G17" s="6"/>
    </row>
    <row r="18" spans="1:7" ht="24.9" customHeight="1">
      <c r="A18" s="5" t="s">
        <v>15</v>
      </c>
      <c r="B18" s="77" t="s">
        <v>55</v>
      </c>
      <c r="C18" s="78"/>
      <c r="D18" s="79">
        <f>F63</f>
        <v>2618</v>
      </c>
      <c r="E18" s="79"/>
      <c r="F18" s="6"/>
      <c r="G18" s="6"/>
    </row>
    <row r="19" spans="1:7" ht="24.9" customHeight="1">
      <c r="A19" s="5" t="s">
        <v>16</v>
      </c>
      <c r="B19" s="77" t="s">
        <v>19</v>
      </c>
      <c r="C19" s="78"/>
      <c r="D19" s="79">
        <f>F67</f>
        <v>0</v>
      </c>
      <c r="E19" s="79"/>
      <c r="F19" s="6"/>
      <c r="G19" s="6"/>
    </row>
    <row r="20" spans="1:7" ht="24.9" customHeight="1">
      <c r="A20" s="5" t="s">
        <v>18</v>
      </c>
      <c r="B20" s="77" t="s">
        <v>20</v>
      </c>
      <c r="C20" s="78"/>
      <c r="D20" s="79">
        <f>F71</f>
        <v>1170.4156700000001</v>
      </c>
      <c r="E20" s="79"/>
      <c r="F20" s="6"/>
      <c r="G20" s="6" t="s">
        <v>21</v>
      </c>
    </row>
    <row r="21" spans="1:7" ht="24.9" customHeight="1">
      <c r="A21" s="80" t="s">
        <v>22</v>
      </c>
      <c r="B21" s="81"/>
      <c r="C21" s="81"/>
      <c r="D21" s="91">
        <f>SUM(D11:E20)</f>
        <v>12874.57237</v>
      </c>
      <c r="E21" s="91"/>
      <c r="F21" s="7"/>
      <c r="G21" s="7"/>
    </row>
    <row r="22" spans="1:7">
      <c r="A22" s="83" t="s">
        <v>23</v>
      </c>
      <c r="B22" s="84"/>
      <c r="C22" s="84"/>
      <c r="D22" s="84"/>
      <c r="E22" s="84"/>
      <c r="F22" s="84"/>
      <c r="G22" s="84"/>
    </row>
    <row r="23" spans="1:7" ht="20.399999999999999">
      <c r="A23" s="8" t="s">
        <v>75</v>
      </c>
      <c r="B23" s="9"/>
      <c r="C23" s="10"/>
      <c r="D23" s="9"/>
      <c r="E23" s="11"/>
      <c r="F23" s="12"/>
      <c r="G23" s="13"/>
    </row>
    <row r="24" spans="1:7" ht="26.4">
      <c r="A24" s="4" t="s">
        <v>39</v>
      </c>
      <c r="B24" s="4" t="s">
        <v>2</v>
      </c>
      <c r="C24" s="14" t="s">
        <v>24</v>
      </c>
      <c r="D24" s="59" t="s">
        <v>25</v>
      </c>
      <c r="E24" s="60"/>
      <c r="F24" s="14" t="s">
        <v>26</v>
      </c>
      <c r="G24" s="4" t="s">
        <v>5</v>
      </c>
    </row>
    <row r="25" spans="1:7" s="48" customFormat="1" ht="53.1" customHeight="1">
      <c r="A25" s="44">
        <v>1</v>
      </c>
      <c r="B25" s="45" t="s">
        <v>69</v>
      </c>
      <c r="C25" s="46">
        <v>0</v>
      </c>
      <c r="D25" s="85">
        <v>11</v>
      </c>
      <c r="E25" s="86"/>
      <c r="F25" s="46">
        <f t="shared" ref="F25" si="0">C25*D25</f>
        <v>0</v>
      </c>
      <c r="G25" s="47" t="s">
        <v>70</v>
      </c>
    </row>
    <row r="26" spans="1:7" ht="24.9" customHeight="1">
      <c r="A26" s="63" t="s">
        <v>39</v>
      </c>
      <c r="B26" s="64"/>
      <c r="C26" s="64"/>
      <c r="D26" s="64"/>
      <c r="E26" s="64"/>
      <c r="F26" s="18">
        <f>SUM(F25:F25)</f>
        <v>0</v>
      </c>
      <c r="G26" s="18"/>
    </row>
    <row r="27" spans="1:7">
      <c r="A27" s="71"/>
      <c r="B27" s="72"/>
      <c r="C27" s="72"/>
      <c r="D27" s="66"/>
      <c r="E27" s="66"/>
      <c r="F27" s="66"/>
      <c r="G27" s="67"/>
    </row>
    <row r="28" spans="1:7" ht="26.4">
      <c r="A28" s="29" t="s">
        <v>40</v>
      </c>
      <c r="B28" s="29" t="s">
        <v>2</v>
      </c>
      <c r="C28" s="14" t="s">
        <v>24</v>
      </c>
      <c r="D28" s="59" t="s">
        <v>25</v>
      </c>
      <c r="E28" s="60"/>
      <c r="F28" s="14" t="s">
        <v>26</v>
      </c>
      <c r="G28" s="29" t="s">
        <v>5</v>
      </c>
    </row>
    <row r="29" spans="1:7" s="48" customFormat="1" ht="53.1" customHeight="1">
      <c r="A29" s="44">
        <v>1</v>
      </c>
      <c r="B29" s="49" t="s">
        <v>66</v>
      </c>
      <c r="C29" s="46"/>
      <c r="D29" s="68"/>
      <c r="E29" s="62"/>
      <c r="F29" s="46">
        <f>C29*D29</f>
        <v>0</v>
      </c>
      <c r="G29" s="50" t="s">
        <v>71</v>
      </c>
    </row>
    <row r="30" spans="1:7" ht="24.9" customHeight="1">
      <c r="A30" s="63" t="s">
        <v>41</v>
      </c>
      <c r="B30" s="64"/>
      <c r="C30" s="64"/>
      <c r="D30" s="64"/>
      <c r="E30" s="64"/>
      <c r="F30" s="18">
        <f>SUM(F29:F29)</f>
        <v>0</v>
      </c>
      <c r="G30" s="18"/>
    </row>
    <row r="31" spans="1:7">
      <c r="A31" s="71"/>
      <c r="B31" s="72"/>
      <c r="C31" s="72"/>
      <c r="D31" s="66"/>
      <c r="E31" s="66"/>
      <c r="F31" s="66"/>
      <c r="G31" s="67"/>
    </row>
    <row r="32" spans="1:7" ht="39.6">
      <c r="A32" s="4" t="s">
        <v>42</v>
      </c>
      <c r="B32" s="4" t="s">
        <v>2</v>
      </c>
      <c r="C32" s="14" t="s">
        <v>24</v>
      </c>
      <c r="D32" s="59" t="s">
        <v>25</v>
      </c>
      <c r="E32" s="60"/>
      <c r="F32" s="14" t="s">
        <v>26</v>
      </c>
      <c r="G32" s="4" t="s">
        <v>5</v>
      </c>
    </row>
    <row r="33" spans="1:7" ht="39" customHeight="1">
      <c r="A33" s="19">
        <v>1</v>
      </c>
      <c r="B33" s="27" t="s">
        <v>30</v>
      </c>
      <c r="C33" s="21">
        <v>1500</v>
      </c>
      <c r="D33" s="69">
        <v>1</v>
      </c>
      <c r="E33" s="70"/>
      <c r="F33" s="21">
        <f>C33*D33</f>
        <v>1500</v>
      </c>
      <c r="G33" s="54" t="s">
        <v>97</v>
      </c>
    </row>
    <row r="34" spans="1:7" ht="27.9" customHeight="1">
      <c r="A34" s="19">
        <v>2</v>
      </c>
      <c r="B34" s="27" t="s">
        <v>104</v>
      </c>
      <c r="C34" s="58">
        <v>477</v>
      </c>
      <c r="D34" s="69">
        <v>1</v>
      </c>
      <c r="E34" s="70"/>
      <c r="F34" s="58">
        <f t="shared" ref="F34" si="1">C34*D34</f>
        <v>477</v>
      </c>
      <c r="G34" s="54" t="s">
        <v>103</v>
      </c>
    </row>
    <row r="35" spans="1:7" ht="24.9" customHeight="1">
      <c r="A35" s="63" t="s">
        <v>42</v>
      </c>
      <c r="B35" s="64"/>
      <c r="C35" s="64"/>
      <c r="D35" s="64"/>
      <c r="E35" s="64"/>
      <c r="F35" s="18">
        <f>SUM(F33:F34)</f>
        <v>1977</v>
      </c>
      <c r="G35" s="18"/>
    </row>
    <row r="36" spans="1:7">
      <c r="A36" s="71"/>
      <c r="B36" s="72"/>
      <c r="C36" s="72"/>
      <c r="D36" s="66"/>
      <c r="E36" s="66"/>
      <c r="F36" s="66"/>
      <c r="G36" s="67"/>
    </row>
    <row r="37" spans="1:7" ht="39.6">
      <c r="A37" s="4" t="s">
        <v>43</v>
      </c>
      <c r="B37" s="4" t="s">
        <v>2</v>
      </c>
      <c r="C37" s="14" t="s">
        <v>24</v>
      </c>
      <c r="D37" s="59" t="s">
        <v>25</v>
      </c>
      <c r="E37" s="60"/>
      <c r="F37" s="14" t="s">
        <v>26</v>
      </c>
      <c r="G37" s="4" t="s">
        <v>5</v>
      </c>
    </row>
    <row r="38" spans="1:7" ht="27.9" customHeight="1">
      <c r="A38" s="15">
        <v>1</v>
      </c>
      <c r="B38" s="22" t="s">
        <v>27</v>
      </c>
      <c r="C38" s="17">
        <v>351.17</v>
      </c>
      <c r="D38" s="75">
        <v>9</v>
      </c>
      <c r="E38" s="76"/>
      <c r="F38" s="17">
        <v>3160.5</v>
      </c>
      <c r="G38" s="23" t="s">
        <v>98</v>
      </c>
    </row>
    <row r="39" spans="1:7" ht="24.9" customHeight="1">
      <c r="A39" s="63" t="s">
        <v>43</v>
      </c>
      <c r="B39" s="64"/>
      <c r="C39" s="64"/>
      <c r="D39" s="64"/>
      <c r="E39" s="64"/>
      <c r="F39" s="18">
        <f>SUM(F38)</f>
        <v>3160.5</v>
      </c>
      <c r="G39" s="18"/>
    </row>
    <row r="40" spans="1:7">
      <c r="A40" s="71"/>
      <c r="B40" s="72"/>
      <c r="C40" s="72"/>
      <c r="D40" s="66"/>
      <c r="E40" s="66"/>
      <c r="F40" s="66"/>
      <c r="G40" s="67"/>
    </row>
    <row r="41" spans="1:7" ht="26.4">
      <c r="A41" s="30" t="s">
        <v>44</v>
      </c>
      <c r="B41" s="4" t="s">
        <v>2</v>
      </c>
      <c r="C41" s="14" t="s">
        <v>24</v>
      </c>
      <c r="D41" s="59" t="s">
        <v>25</v>
      </c>
      <c r="E41" s="60"/>
      <c r="F41" s="14" t="s">
        <v>26</v>
      </c>
      <c r="G41" s="4" t="s">
        <v>5</v>
      </c>
    </row>
    <row r="42" spans="1:7" ht="27.9" customHeight="1">
      <c r="A42" s="15">
        <v>1</v>
      </c>
      <c r="B42" s="16" t="s">
        <v>37</v>
      </c>
      <c r="C42" s="17">
        <v>17.181999999999999</v>
      </c>
      <c r="D42" s="69">
        <v>11</v>
      </c>
      <c r="E42" s="70"/>
      <c r="F42" s="17">
        <f>C42*D42</f>
        <v>189.00199999999998</v>
      </c>
      <c r="G42" s="24" t="s">
        <v>100</v>
      </c>
    </row>
    <row r="43" spans="1:7" ht="27.9" customHeight="1">
      <c r="A43" s="15">
        <v>2</v>
      </c>
      <c r="B43" s="16" t="s">
        <v>38</v>
      </c>
      <c r="C43" s="17">
        <v>86.363399999999999</v>
      </c>
      <c r="D43" s="69">
        <v>11</v>
      </c>
      <c r="E43" s="70"/>
      <c r="F43" s="17">
        <f t="shared" ref="F43:F46" si="2">C43*D43</f>
        <v>949.99739999999997</v>
      </c>
      <c r="G43" s="24" t="s">
        <v>107</v>
      </c>
    </row>
    <row r="44" spans="1:7" ht="27.9" customHeight="1">
      <c r="A44" s="15">
        <v>3</v>
      </c>
      <c r="B44" s="16" t="s">
        <v>37</v>
      </c>
      <c r="C44" s="17">
        <v>87.454300000000003</v>
      </c>
      <c r="D44" s="69">
        <v>11</v>
      </c>
      <c r="E44" s="70"/>
      <c r="F44" s="17">
        <f t="shared" si="2"/>
        <v>961.9973</v>
      </c>
      <c r="G44" s="24" t="s">
        <v>108</v>
      </c>
    </row>
    <row r="45" spans="1:7" ht="27.9" customHeight="1">
      <c r="A45" s="15">
        <v>4</v>
      </c>
      <c r="B45" s="16" t="s">
        <v>99</v>
      </c>
      <c r="C45" s="17">
        <v>56.09</v>
      </c>
      <c r="D45" s="69">
        <v>11</v>
      </c>
      <c r="E45" s="70"/>
      <c r="F45" s="17">
        <v>616.65</v>
      </c>
      <c r="G45" s="25" t="s">
        <v>101</v>
      </c>
    </row>
    <row r="46" spans="1:7" ht="27.9" customHeight="1">
      <c r="A46" s="15">
        <v>5</v>
      </c>
      <c r="B46" s="16" t="s">
        <v>109</v>
      </c>
      <c r="C46" s="17">
        <v>111.91</v>
      </c>
      <c r="D46" s="69">
        <v>11</v>
      </c>
      <c r="E46" s="70"/>
      <c r="F46" s="17">
        <f t="shared" si="2"/>
        <v>1231.01</v>
      </c>
      <c r="G46" s="57" t="s">
        <v>110</v>
      </c>
    </row>
    <row r="47" spans="1:7" ht="24.9" customHeight="1">
      <c r="A47" s="63" t="s">
        <v>44</v>
      </c>
      <c r="B47" s="64"/>
      <c r="C47" s="64"/>
      <c r="D47" s="64"/>
      <c r="E47" s="64"/>
      <c r="F47" s="18">
        <f>SUM(F42:F46)</f>
        <v>3948.6566999999995</v>
      </c>
      <c r="G47" s="18"/>
    </row>
    <row r="48" spans="1:7">
      <c r="A48" s="65"/>
      <c r="B48" s="66"/>
      <c r="C48" s="66"/>
      <c r="D48" s="66"/>
      <c r="E48" s="66"/>
      <c r="F48" s="66"/>
      <c r="G48" s="67"/>
    </row>
    <row r="49" spans="1:7" ht="26.4">
      <c r="A49" s="4" t="s">
        <v>45</v>
      </c>
      <c r="B49" s="4" t="s">
        <v>2</v>
      </c>
      <c r="C49" s="14" t="s">
        <v>24</v>
      </c>
      <c r="D49" s="59" t="s">
        <v>25</v>
      </c>
      <c r="E49" s="60"/>
      <c r="F49" s="14" t="s">
        <v>26</v>
      </c>
      <c r="G49" s="4" t="s">
        <v>5</v>
      </c>
    </row>
    <row r="50" spans="1:7" ht="48.6" customHeight="1">
      <c r="A50" s="19">
        <v>1</v>
      </c>
      <c r="B50" s="27" t="s">
        <v>59</v>
      </c>
      <c r="C50" s="21"/>
      <c r="D50" s="69"/>
      <c r="E50" s="70"/>
      <c r="F50" s="21"/>
      <c r="G50" s="56"/>
    </row>
    <row r="51" spans="1:7" ht="27.9" customHeight="1">
      <c r="A51" s="19">
        <v>2</v>
      </c>
      <c r="B51" s="28" t="s">
        <v>58</v>
      </c>
      <c r="C51" s="21"/>
      <c r="D51" s="69"/>
      <c r="E51" s="70"/>
      <c r="F51" s="21">
        <f>C51*D51*E51</f>
        <v>0</v>
      </c>
      <c r="G51" s="20"/>
    </row>
    <row r="52" spans="1:7" ht="27.9" customHeight="1">
      <c r="A52" s="15">
        <v>3</v>
      </c>
      <c r="B52" s="16" t="s">
        <v>35</v>
      </c>
      <c r="C52" s="26"/>
      <c r="D52" s="73"/>
      <c r="E52" s="74"/>
      <c r="F52" s="17">
        <f>E52*D52*C52</f>
        <v>0</v>
      </c>
      <c r="G52" s="25"/>
    </row>
    <row r="53" spans="1:7" ht="24.9" customHeight="1">
      <c r="A53" s="63" t="s">
        <v>46</v>
      </c>
      <c r="B53" s="64"/>
      <c r="C53" s="64"/>
      <c r="D53" s="64"/>
      <c r="E53" s="64"/>
      <c r="F53" s="18">
        <f>SUM(F50:F52)</f>
        <v>0</v>
      </c>
      <c r="G53" s="18"/>
    </row>
    <row r="54" spans="1:7">
      <c r="A54" s="65"/>
      <c r="B54" s="66"/>
      <c r="C54" s="66"/>
      <c r="D54" s="66"/>
      <c r="E54" s="66"/>
      <c r="F54" s="66"/>
      <c r="G54" s="67"/>
    </row>
    <row r="55" spans="1:7" ht="26.4">
      <c r="A55" s="4" t="s">
        <v>47</v>
      </c>
      <c r="B55" s="4" t="s">
        <v>2</v>
      </c>
      <c r="C55" s="14" t="s">
        <v>24</v>
      </c>
      <c r="D55" s="59" t="s">
        <v>25</v>
      </c>
      <c r="E55" s="60"/>
      <c r="F55" s="14" t="s">
        <v>26</v>
      </c>
      <c r="G55" s="4" t="s">
        <v>5</v>
      </c>
    </row>
    <row r="56" spans="1:7" ht="27.9" customHeight="1">
      <c r="A56" s="19">
        <v>1</v>
      </c>
      <c r="B56" s="22" t="s">
        <v>34</v>
      </c>
      <c r="C56" s="21"/>
      <c r="D56" s="69"/>
      <c r="E56" s="70"/>
      <c r="F56" s="21">
        <f>C56*D56*E56</f>
        <v>0</v>
      </c>
      <c r="G56" s="20"/>
    </row>
    <row r="57" spans="1:7" ht="27.9" customHeight="1">
      <c r="A57" s="19">
        <v>2</v>
      </c>
      <c r="B57" s="22" t="s">
        <v>32</v>
      </c>
      <c r="C57" s="21"/>
      <c r="D57" s="69"/>
      <c r="E57" s="70"/>
      <c r="F57" s="21">
        <f>C57*D57</f>
        <v>0</v>
      </c>
      <c r="G57" s="55" t="s">
        <v>88</v>
      </c>
    </row>
    <row r="58" spans="1:7" ht="27.9" customHeight="1">
      <c r="A58" s="19">
        <v>3</v>
      </c>
      <c r="B58" s="22" t="s">
        <v>33</v>
      </c>
      <c r="C58" s="21"/>
      <c r="D58" s="69"/>
      <c r="E58" s="70"/>
      <c r="F58" s="21">
        <f>C58*D58*E58</f>
        <v>0</v>
      </c>
      <c r="G58" s="20"/>
    </row>
    <row r="59" spans="1:7" ht="24.9" customHeight="1">
      <c r="A59" s="63" t="s">
        <v>47</v>
      </c>
      <c r="B59" s="64"/>
      <c r="C59" s="64"/>
      <c r="D59" s="64"/>
      <c r="E59" s="64"/>
      <c r="F59" s="18">
        <f>SUM(F56:F58)</f>
        <v>0</v>
      </c>
      <c r="G59" s="18"/>
    </row>
    <row r="60" spans="1:7">
      <c r="A60" s="65"/>
      <c r="B60" s="66"/>
      <c r="C60" s="66"/>
      <c r="D60" s="66"/>
      <c r="E60" s="66"/>
      <c r="F60" s="66"/>
      <c r="G60" s="67"/>
    </row>
    <row r="61" spans="1:7" ht="26.4">
      <c r="A61" s="4" t="s">
        <v>54</v>
      </c>
      <c r="B61" s="4" t="s">
        <v>2</v>
      </c>
      <c r="C61" s="14" t="s">
        <v>24</v>
      </c>
      <c r="D61" s="59" t="s">
        <v>25</v>
      </c>
      <c r="E61" s="60"/>
      <c r="F61" s="14" t="s">
        <v>26</v>
      </c>
      <c r="G61" s="4" t="s">
        <v>5</v>
      </c>
    </row>
    <row r="62" spans="1:7" ht="27.9" customHeight="1">
      <c r="A62" s="19">
        <v>1</v>
      </c>
      <c r="B62" s="22" t="s">
        <v>64</v>
      </c>
      <c r="C62" s="21">
        <v>238</v>
      </c>
      <c r="D62" s="69">
        <v>11</v>
      </c>
      <c r="E62" s="70"/>
      <c r="F62" s="21">
        <f>C62*D62</f>
        <v>2618</v>
      </c>
      <c r="G62" s="54" t="s">
        <v>102</v>
      </c>
    </row>
    <row r="63" spans="1:7" ht="24.9" customHeight="1">
      <c r="A63" s="63" t="s">
        <v>53</v>
      </c>
      <c r="B63" s="64"/>
      <c r="C63" s="64"/>
      <c r="D63" s="64"/>
      <c r="E63" s="64"/>
      <c r="F63" s="18">
        <f>SUM(F62)</f>
        <v>2618</v>
      </c>
      <c r="G63" s="18"/>
    </row>
    <row r="64" spans="1:7">
      <c r="A64" s="65"/>
      <c r="B64" s="66"/>
      <c r="C64" s="66"/>
      <c r="D64" s="66"/>
      <c r="E64" s="66"/>
      <c r="F64" s="66"/>
      <c r="G64" s="67"/>
    </row>
    <row r="65" spans="1:7" ht="26.4">
      <c r="A65" s="4" t="s">
        <v>48</v>
      </c>
      <c r="B65" s="4" t="s">
        <v>2</v>
      </c>
      <c r="C65" s="14" t="s">
        <v>24</v>
      </c>
      <c r="D65" s="59" t="s">
        <v>25</v>
      </c>
      <c r="E65" s="60"/>
      <c r="F65" s="14" t="s">
        <v>26</v>
      </c>
      <c r="G65" s="4" t="s">
        <v>5</v>
      </c>
    </row>
    <row r="66" spans="1:7" s="48" customFormat="1" ht="53.25" customHeight="1">
      <c r="A66" s="44">
        <v>2</v>
      </c>
      <c r="B66" s="51" t="s">
        <v>68</v>
      </c>
      <c r="C66" s="46"/>
      <c r="D66" s="68"/>
      <c r="E66" s="62"/>
      <c r="F66" s="46">
        <f>C66*D66</f>
        <v>0</v>
      </c>
      <c r="G66" s="45" t="s">
        <v>67</v>
      </c>
    </row>
    <row r="67" spans="1:7" ht="24.9" customHeight="1">
      <c r="A67" s="63" t="s">
        <v>48</v>
      </c>
      <c r="B67" s="64"/>
      <c r="C67" s="64"/>
      <c r="D67" s="64"/>
      <c r="E67" s="64"/>
      <c r="F67" s="18">
        <f>SUM(F66:F66)</f>
        <v>0</v>
      </c>
      <c r="G67" s="18"/>
    </row>
    <row r="68" spans="1:7">
      <c r="A68" s="65"/>
      <c r="B68" s="66"/>
      <c r="C68" s="66"/>
      <c r="D68" s="66"/>
      <c r="E68" s="66"/>
      <c r="F68" s="66"/>
      <c r="G68" s="67"/>
    </row>
    <row r="69" spans="1:7" ht="39.6">
      <c r="A69" s="4" t="s">
        <v>49</v>
      </c>
      <c r="B69" s="4" t="s">
        <v>2</v>
      </c>
      <c r="C69" s="14" t="s">
        <v>24</v>
      </c>
      <c r="D69" s="59" t="s">
        <v>57</v>
      </c>
      <c r="E69" s="60"/>
      <c r="F69" s="14" t="s">
        <v>26</v>
      </c>
      <c r="G69" s="4" t="s">
        <v>5</v>
      </c>
    </row>
    <row r="70" spans="1:7" s="48" customFormat="1" ht="27.9" customHeight="1">
      <c r="A70" s="44">
        <v>1</v>
      </c>
      <c r="B70" s="45" t="s">
        <v>65</v>
      </c>
      <c r="C70" s="46">
        <f>F26+F30+F35+F39+F47+F53+F59+F63+F67</f>
        <v>11704.1567</v>
      </c>
      <c r="D70" s="61">
        <v>0.1</v>
      </c>
      <c r="E70" s="62"/>
      <c r="F70" s="52">
        <f>C70*D70</f>
        <v>1170.4156700000001</v>
      </c>
      <c r="G70" s="53" t="s">
        <v>74</v>
      </c>
    </row>
    <row r="71" spans="1:7" ht="24.9" customHeight="1">
      <c r="A71" s="63" t="s">
        <v>50</v>
      </c>
      <c r="B71" s="64"/>
      <c r="C71" s="64"/>
      <c r="D71" s="64"/>
      <c r="E71" s="64"/>
      <c r="F71" s="43">
        <f>SUM(F70)</f>
        <v>1170.4156700000001</v>
      </c>
      <c r="G71" s="18"/>
    </row>
    <row r="72" spans="1:7">
      <c r="A72" s="65"/>
      <c r="B72" s="66"/>
      <c r="C72" s="66"/>
      <c r="D72" s="66"/>
      <c r="E72" s="66"/>
      <c r="F72" s="66"/>
      <c r="G72" s="67"/>
    </row>
  </sheetData>
  <mergeCells count="75">
    <mergeCell ref="A1:G1"/>
    <mergeCell ref="B10:C10"/>
    <mergeCell ref="D10:E10"/>
    <mergeCell ref="B12:C12"/>
    <mergeCell ref="D12:E12"/>
    <mergeCell ref="B11:C11"/>
    <mergeCell ref="D11:E11"/>
    <mergeCell ref="B13:C13"/>
    <mergeCell ref="D13:E13"/>
    <mergeCell ref="B14:C14"/>
    <mergeCell ref="D14:E14"/>
    <mergeCell ref="B15:C15"/>
    <mergeCell ref="D15:E15"/>
    <mergeCell ref="A71:E71"/>
    <mergeCell ref="B16:C16"/>
    <mergeCell ref="D16:E16"/>
    <mergeCell ref="D24:E24"/>
    <mergeCell ref="D28:E28"/>
    <mergeCell ref="B20:C20"/>
    <mergeCell ref="D20:E20"/>
    <mergeCell ref="A21:C21"/>
    <mergeCell ref="D21:E21"/>
    <mergeCell ref="A22:G22"/>
    <mergeCell ref="B17:C17"/>
    <mergeCell ref="D17:E17"/>
    <mergeCell ref="B18:C18"/>
    <mergeCell ref="D18:E18"/>
    <mergeCell ref="B19:C19"/>
    <mergeCell ref="D19:E19"/>
    <mergeCell ref="A72:G72"/>
    <mergeCell ref="A35:E35"/>
    <mergeCell ref="A63:E63"/>
    <mergeCell ref="A54:G54"/>
    <mergeCell ref="A59:E59"/>
    <mergeCell ref="A64:G64"/>
    <mergeCell ref="A67:E67"/>
    <mergeCell ref="D46:E46"/>
    <mergeCell ref="D50:E50"/>
    <mergeCell ref="D49:E49"/>
    <mergeCell ref="D51:E51"/>
    <mergeCell ref="D52:E52"/>
    <mergeCell ref="D69:E69"/>
    <mergeCell ref="D55:E55"/>
    <mergeCell ref="D42:E42"/>
    <mergeCell ref="D56:E56"/>
    <mergeCell ref="D70:E70"/>
    <mergeCell ref="D57:E57"/>
    <mergeCell ref="D58:E58"/>
    <mergeCell ref="D62:E62"/>
    <mergeCell ref="D61:E61"/>
    <mergeCell ref="D65:E65"/>
    <mergeCell ref="A60:G60"/>
    <mergeCell ref="A68:G68"/>
    <mergeCell ref="D66:E66"/>
    <mergeCell ref="A53:E53"/>
    <mergeCell ref="A48:G48"/>
    <mergeCell ref="A47:E47"/>
    <mergeCell ref="D43:E43"/>
    <mergeCell ref="D29:E29"/>
    <mergeCell ref="D44:E44"/>
    <mergeCell ref="D45:E45"/>
    <mergeCell ref="D41:E41"/>
    <mergeCell ref="A36:G36"/>
    <mergeCell ref="D25:E25"/>
    <mergeCell ref="A26:E26"/>
    <mergeCell ref="A27:G27"/>
    <mergeCell ref="A40:G40"/>
    <mergeCell ref="D37:E37"/>
    <mergeCell ref="D38:E38"/>
    <mergeCell ref="A31:G31"/>
    <mergeCell ref="D34:E34"/>
    <mergeCell ref="A39:E39"/>
    <mergeCell ref="A30:E30"/>
    <mergeCell ref="D33:E33"/>
    <mergeCell ref="D32:E32"/>
  </mergeCells>
  <phoneticPr fontId="19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4"/>
  <sheetViews>
    <sheetView showGridLines="0" view="pageBreakPreview" topLeftCell="A16" zoomScale="80" zoomScaleSheetLayoutView="80" workbookViewId="0">
      <selection activeCell="F59" sqref="F59"/>
    </sheetView>
  </sheetViews>
  <sheetFormatPr defaultRowHeight="14.4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1">
      <c r="A1" s="87" t="s">
        <v>0</v>
      </c>
      <c r="B1" s="88"/>
      <c r="C1" s="88"/>
      <c r="D1" s="88"/>
      <c r="E1" s="88"/>
      <c r="F1" s="88"/>
      <c r="G1" s="89"/>
    </row>
    <row r="2" spans="1:7" ht="21">
      <c r="A2" s="1"/>
      <c r="B2" s="2"/>
      <c r="C2" s="2"/>
      <c r="D2" s="2"/>
      <c r="E2" s="2"/>
      <c r="F2" s="2"/>
      <c r="G2" s="3"/>
    </row>
    <row r="3" spans="1:7" ht="24.9" customHeight="1">
      <c r="A3" s="31" t="s">
        <v>1</v>
      </c>
      <c r="B3" s="32" t="s">
        <v>82</v>
      </c>
      <c r="C3" s="33"/>
      <c r="D3" s="32"/>
      <c r="E3" s="34"/>
      <c r="F3" s="34"/>
      <c r="G3" s="35"/>
    </row>
    <row r="4" spans="1:7" ht="24.9" customHeight="1">
      <c r="A4" s="31" t="s">
        <v>72</v>
      </c>
      <c r="B4" s="32" t="s">
        <v>83</v>
      </c>
      <c r="C4" s="33"/>
      <c r="D4" s="32"/>
      <c r="E4" s="34"/>
      <c r="F4" s="34"/>
      <c r="G4" s="35"/>
    </row>
    <row r="5" spans="1:7" ht="24.9" customHeight="1">
      <c r="A5" s="31" t="s">
        <v>76</v>
      </c>
      <c r="B5" s="32" t="s">
        <v>80</v>
      </c>
      <c r="C5" s="33"/>
      <c r="D5" s="36"/>
      <c r="E5" s="34"/>
      <c r="F5" s="34"/>
      <c r="G5" s="35"/>
    </row>
    <row r="6" spans="1:7" ht="24.9" customHeight="1">
      <c r="A6" s="31" t="s">
        <v>79</v>
      </c>
      <c r="B6" s="32"/>
      <c r="C6" s="33"/>
      <c r="D6" s="36"/>
      <c r="E6" s="34"/>
      <c r="F6" s="34"/>
      <c r="G6" s="35"/>
    </row>
    <row r="7" spans="1:7" ht="24.9" customHeight="1">
      <c r="A7" s="31" t="s">
        <v>77</v>
      </c>
      <c r="B7" s="32"/>
      <c r="C7" s="33"/>
      <c r="D7" s="37"/>
      <c r="E7" s="37"/>
      <c r="F7" s="37"/>
      <c r="G7" s="38"/>
    </row>
    <row r="8" spans="1:7" ht="24.9" customHeight="1">
      <c r="A8" s="31" t="s">
        <v>73</v>
      </c>
      <c r="B8" s="32"/>
      <c r="C8" s="33"/>
      <c r="D8" s="37"/>
      <c r="E8" s="33"/>
      <c r="F8" s="33"/>
      <c r="G8" s="39"/>
    </row>
    <row r="9" spans="1:7" ht="24.9" customHeight="1">
      <c r="A9" s="31" t="s">
        <v>78</v>
      </c>
      <c r="B9" s="32"/>
      <c r="C9" s="33" t="s">
        <v>81</v>
      </c>
      <c r="D9" s="40"/>
      <c r="E9" s="40"/>
      <c r="F9" s="40"/>
      <c r="G9" s="41"/>
    </row>
    <row r="10" spans="1:7" ht="26.4">
      <c r="A10" s="42"/>
      <c r="B10" s="90" t="s">
        <v>2</v>
      </c>
      <c r="C10" s="90"/>
      <c r="D10" s="90" t="s">
        <v>3</v>
      </c>
      <c r="E10" s="90"/>
      <c r="F10" s="42" t="s">
        <v>4</v>
      </c>
      <c r="G10" s="42" t="s">
        <v>5</v>
      </c>
    </row>
    <row r="11" spans="1:7" ht="24.9" customHeight="1">
      <c r="A11" s="5" t="s">
        <v>6</v>
      </c>
      <c r="B11" s="77" t="s">
        <v>8</v>
      </c>
      <c r="C11" s="78"/>
      <c r="D11" s="79">
        <f>F26</f>
        <v>3060</v>
      </c>
      <c r="E11" s="79"/>
      <c r="F11" s="6"/>
      <c r="G11" s="6"/>
    </row>
    <row r="12" spans="1:7" ht="24.9" customHeight="1">
      <c r="A12" s="5" t="s">
        <v>7</v>
      </c>
      <c r="B12" s="77" t="s">
        <v>31</v>
      </c>
      <c r="C12" s="78"/>
      <c r="D12" s="79">
        <f>F30</f>
        <v>4000</v>
      </c>
      <c r="E12" s="79"/>
      <c r="F12" s="6"/>
      <c r="G12" s="6"/>
    </row>
    <row r="13" spans="1:7" ht="24.9" customHeight="1">
      <c r="A13" s="5" t="s">
        <v>9</v>
      </c>
      <c r="B13" s="77" t="s">
        <v>14</v>
      </c>
      <c r="C13" s="78"/>
      <c r="D13" s="79">
        <f>F38</f>
        <v>29100</v>
      </c>
      <c r="E13" s="79"/>
      <c r="F13" s="6"/>
      <c r="G13" s="6"/>
    </row>
    <row r="14" spans="1:7" ht="24.9" customHeight="1">
      <c r="A14" s="5" t="s">
        <v>10</v>
      </c>
      <c r="B14" s="77" t="s">
        <v>51</v>
      </c>
      <c r="C14" s="78"/>
      <c r="D14" s="79">
        <f>F42</f>
        <v>91000</v>
      </c>
      <c r="E14" s="79"/>
      <c r="F14" s="6"/>
      <c r="G14" s="6"/>
    </row>
    <row r="15" spans="1:7" ht="24.9" customHeight="1">
      <c r="A15" s="5" t="s">
        <v>11</v>
      </c>
      <c r="B15" s="77" t="s">
        <v>62</v>
      </c>
      <c r="C15" s="78"/>
      <c r="D15" s="79">
        <f>F49</f>
        <v>93330</v>
      </c>
      <c r="E15" s="79"/>
      <c r="F15" s="6"/>
      <c r="G15" s="6"/>
    </row>
    <row r="16" spans="1:7" ht="24.9" customHeight="1">
      <c r="A16" s="5" t="s">
        <v>12</v>
      </c>
      <c r="B16" s="77" t="s">
        <v>52</v>
      </c>
      <c r="C16" s="78"/>
      <c r="D16" s="79">
        <f>F55</f>
        <v>25000</v>
      </c>
      <c r="E16" s="79"/>
      <c r="F16" s="6"/>
      <c r="G16" s="6"/>
    </row>
    <row r="17" spans="1:7" ht="24.9" customHeight="1">
      <c r="A17" s="5" t="s">
        <v>13</v>
      </c>
      <c r="B17" s="77" t="s">
        <v>17</v>
      </c>
      <c r="C17" s="78"/>
      <c r="D17" s="79">
        <f>F61</f>
        <v>76500</v>
      </c>
      <c r="E17" s="79"/>
      <c r="F17" s="6"/>
      <c r="G17" s="6"/>
    </row>
    <row r="18" spans="1:7" ht="24.9" customHeight="1">
      <c r="A18" s="5" t="s">
        <v>15</v>
      </c>
      <c r="B18" s="77" t="s">
        <v>55</v>
      </c>
      <c r="C18" s="78"/>
      <c r="D18" s="79">
        <f>F65</f>
        <v>28050</v>
      </c>
      <c r="E18" s="79"/>
      <c r="F18" s="6"/>
      <c r="G18" s="6"/>
    </row>
    <row r="19" spans="1:7" ht="24.9" customHeight="1">
      <c r="A19" s="5" t="s">
        <v>16</v>
      </c>
      <c r="B19" s="77" t="s">
        <v>19</v>
      </c>
      <c r="C19" s="78"/>
      <c r="D19" s="79">
        <f>F69</f>
        <v>300</v>
      </c>
      <c r="E19" s="79"/>
      <c r="F19" s="6"/>
      <c r="G19" s="6"/>
    </row>
    <row r="20" spans="1:7" ht="24.9" customHeight="1">
      <c r="A20" s="5" t="s">
        <v>18</v>
      </c>
      <c r="B20" s="77" t="s">
        <v>20</v>
      </c>
      <c r="C20" s="78"/>
      <c r="D20" s="79">
        <f>F73</f>
        <v>35034</v>
      </c>
      <c r="E20" s="79"/>
      <c r="F20" s="6"/>
      <c r="G20" s="6" t="s">
        <v>21</v>
      </c>
    </row>
    <row r="21" spans="1:7" ht="24.9" customHeight="1">
      <c r="A21" s="80" t="s">
        <v>22</v>
      </c>
      <c r="B21" s="81"/>
      <c r="C21" s="81"/>
      <c r="D21" s="82">
        <f>SUM(D11:E20)</f>
        <v>385374</v>
      </c>
      <c r="E21" s="82"/>
      <c r="F21" s="7"/>
      <c r="G21" s="7"/>
    </row>
    <row r="22" spans="1:7">
      <c r="A22" s="83" t="s">
        <v>23</v>
      </c>
      <c r="B22" s="84"/>
      <c r="C22" s="84"/>
      <c r="D22" s="84"/>
      <c r="E22" s="84"/>
      <c r="F22" s="84"/>
      <c r="G22" s="84"/>
    </row>
    <row r="23" spans="1:7" ht="20.399999999999999">
      <c r="A23" s="8" t="s">
        <v>75</v>
      </c>
      <c r="B23" s="9"/>
      <c r="C23" s="10"/>
      <c r="D23" s="9"/>
      <c r="E23" s="11"/>
      <c r="F23" s="12"/>
      <c r="G23" s="13"/>
    </row>
    <row r="24" spans="1:7" ht="26.4">
      <c r="A24" s="42" t="s">
        <v>39</v>
      </c>
      <c r="B24" s="42" t="s">
        <v>2</v>
      </c>
      <c r="C24" s="14" t="s">
        <v>24</v>
      </c>
      <c r="D24" s="59" t="s">
        <v>25</v>
      </c>
      <c r="E24" s="60"/>
      <c r="F24" s="14" t="s">
        <v>26</v>
      </c>
      <c r="G24" s="42" t="s">
        <v>5</v>
      </c>
    </row>
    <row r="25" spans="1:7" s="48" customFormat="1" ht="53.1" customHeight="1">
      <c r="A25" s="44">
        <v>1</v>
      </c>
      <c r="B25" s="45" t="s">
        <v>69</v>
      </c>
      <c r="C25" s="46">
        <v>12</v>
      </c>
      <c r="D25" s="85">
        <v>255</v>
      </c>
      <c r="E25" s="86"/>
      <c r="F25" s="46">
        <f t="shared" ref="F25" si="0">C25*D25</f>
        <v>3060</v>
      </c>
      <c r="G25" s="47" t="s">
        <v>70</v>
      </c>
    </row>
    <row r="26" spans="1:7" ht="24.9" customHeight="1">
      <c r="A26" s="63" t="s">
        <v>39</v>
      </c>
      <c r="B26" s="64"/>
      <c r="C26" s="64"/>
      <c r="D26" s="64"/>
      <c r="E26" s="64"/>
      <c r="F26" s="18">
        <f>SUM(F25:F25)</f>
        <v>3060</v>
      </c>
      <c r="G26" s="18"/>
    </row>
    <row r="27" spans="1:7">
      <c r="A27" s="71"/>
      <c r="B27" s="72"/>
      <c r="C27" s="72"/>
      <c r="D27" s="66"/>
      <c r="E27" s="66"/>
      <c r="F27" s="66"/>
      <c r="G27" s="67"/>
    </row>
    <row r="28" spans="1:7" ht="26.4">
      <c r="A28" s="42" t="s">
        <v>40</v>
      </c>
      <c r="B28" s="42" t="s">
        <v>2</v>
      </c>
      <c r="C28" s="14" t="s">
        <v>24</v>
      </c>
      <c r="D28" s="59" t="s">
        <v>25</v>
      </c>
      <c r="E28" s="60"/>
      <c r="F28" s="14" t="s">
        <v>26</v>
      </c>
      <c r="G28" s="42" t="s">
        <v>5</v>
      </c>
    </row>
    <row r="29" spans="1:7" s="48" customFormat="1" ht="53.1" customHeight="1">
      <c r="A29" s="44">
        <v>1</v>
      </c>
      <c r="B29" s="49" t="s">
        <v>66</v>
      </c>
      <c r="C29" s="46">
        <v>500</v>
      </c>
      <c r="D29" s="68">
        <v>8</v>
      </c>
      <c r="E29" s="62"/>
      <c r="F29" s="46">
        <f>C29*D29</f>
        <v>4000</v>
      </c>
      <c r="G29" s="50" t="s">
        <v>71</v>
      </c>
    </row>
    <row r="30" spans="1:7" ht="24.9" customHeight="1">
      <c r="A30" s="63" t="s">
        <v>41</v>
      </c>
      <c r="B30" s="64"/>
      <c r="C30" s="64"/>
      <c r="D30" s="64"/>
      <c r="E30" s="64"/>
      <c r="F30" s="18">
        <f>SUM(F29:F29)</f>
        <v>4000</v>
      </c>
      <c r="G30" s="18"/>
    </row>
    <row r="31" spans="1:7">
      <c r="A31" s="71"/>
      <c r="B31" s="72"/>
      <c r="C31" s="72"/>
      <c r="D31" s="66"/>
      <c r="E31" s="66"/>
      <c r="F31" s="66"/>
      <c r="G31" s="67"/>
    </row>
    <row r="32" spans="1:7" ht="39.6">
      <c r="A32" s="42" t="s">
        <v>42</v>
      </c>
      <c r="B32" s="42" t="s">
        <v>2</v>
      </c>
      <c r="C32" s="14" t="s">
        <v>24</v>
      </c>
      <c r="D32" s="59" t="s">
        <v>25</v>
      </c>
      <c r="E32" s="60"/>
      <c r="F32" s="14" t="s">
        <v>26</v>
      </c>
      <c r="G32" s="42" t="s">
        <v>5</v>
      </c>
    </row>
    <row r="33" spans="1:7" ht="39" customHeight="1">
      <c r="A33" s="19">
        <v>1</v>
      </c>
      <c r="B33" s="27" t="s">
        <v>30</v>
      </c>
      <c r="C33" s="21">
        <v>3000</v>
      </c>
      <c r="D33" s="69">
        <v>7</v>
      </c>
      <c r="E33" s="70"/>
      <c r="F33" s="21">
        <f>C33*D33</f>
        <v>21000</v>
      </c>
      <c r="G33" s="20" t="s">
        <v>84</v>
      </c>
    </row>
    <row r="34" spans="1:7" ht="27.9" customHeight="1">
      <c r="A34" s="19">
        <v>2</v>
      </c>
      <c r="B34" s="27" t="s">
        <v>60</v>
      </c>
      <c r="C34" s="21"/>
      <c r="D34" s="69"/>
      <c r="E34" s="70"/>
      <c r="F34" s="21">
        <f t="shared" ref="F34:F37" si="1">C34*D34</f>
        <v>0</v>
      </c>
      <c r="G34" s="20"/>
    </row>
    <row r="35" spans="1:7" ht="27.9" customHeight="1">
      <c r="A35" s="19">
        <v>3</v>
      </c>
      <c r="B35" s="27" t="s">
        <v>61</v>
      </c>
      <c r="C35" s="21">
        <v>300</v>
      </c>
      <c r="D35" s="69">
        <v>27</v>
      </c>
      <c r="E35" s="70"/>
      <c r="F35" s="21">
        <f t="shared" si="1"/>
        <v>8100</v>
      </c>
      <c r="G35" s="20" t="s">
        <v>86</v>
      </c>
    </row>
    <row r="36" spans="1:7" ht="27.9" customHeight="1">
      <c r="A36" s="19">
        <v>4</v>
      </c>
      <c r="B36" s="27" t="s">
        <v>29</v>
      </c>
      <c r="C36" s="21"/>
      <c r="D36" s="69"/>
      <c r="E36" s="70"/>
      <c r="F36" s="21">
        <f t="shared" si="1"/>
        <v>0</v>
      </c>
      <c r="G36" s="20"/>
    </row>
    <row r="37" spans="1:7" ht="27.9" customHeight="1">
      <c r="A37" s="19">
        <v>5</v>
      </c>
      <c r="B37" s="27" t="s">
        <v>28</v>
      </c>
      <c r="C37" s="21"/>
      <c r="D37" s="69"/>
      <c r="E37" s="70"/>
      <c r="F37" s="21">
        <f t="shared" si="1"/>
        <v>0</v>
      </c>
      <c r="G37" s="20"/>
    </row>
    <row r="38" spans="1:7" ht="24.9" customHeight="1">
      <c r="A38" s="63" t="s">
        <v>42</v>
      </c>
      <c r="B38" s="64"/>
      <c r="C38" s="64"/>
      <c r="D38" s="64"/>
      <c r="E38" s="64"/>
      <c r="F38" s="18">
        <f>SUM(F33:F37)</f>
        <v>29100</v>
      </c>
      <c r="G38" s="18"/>
    </row>
    <row r="39" spans="1:7">
      <c r="A39" s="71"/>
      <c r="B39" s="72"/>
      <c r="C39" s="72"/>
      <c r="D39" s="66"/>
      <c r="E39" s="66"/>
      <c r="F39" s="66"/>
      <c r="G39" s="67"/>
    </row>
    <row r="40" spans="1:7" ht="39.6">
      <c r="A40" s="42" t="s">
        <v>43</v>
      </c>
      <c r="B40" s="42" t="s">
        <v>2</v>
      </c>
      <c r="C40" s="14" t="s">
        <v>24</v>
      </c>
      <c r="D40" s="59" t="s">
        <v>25</v>
      </c>
      <c r="E40" s="60"/>
      <c r="F40" s="14" t="s">
        <v>26</v>
      </c>
      <c r="G40" s="42" t="s">
        <v>5</v>
      </c>
    </row>
    <row r="41" spans="1:7" ht="27.9" customHeight="1">
      <c r="A41" s="15">
        <v>1</v>
      </c>
      <c r="B41" s="22" t="s">
        <v>27</v>
      </c>
      <c r="C41" s="17">
        <v>700</v>
      </c>
      <c r="D41" s="75">
        <v>130</v>
      </c>
      <c r="E41" s="76"/>
      <c r="F41" s="17">
        <f>C41*D41</f>
        <v>91000</v>
      </c>
      <c r="G41" s="23" t="s">
        <v>93</v>
      </c>
    </row>
    <row r="42" spans="1:7" ht="24.9" customHeight="1">
      <c r="A42" s="63" t="s">
        <v>43</v>
      </c>
      <c r="B42" s="64"/>
      <c r="C42" s="64"/>
      <c r="D42" s="64"/>
      <c r="E42" s="64"/>
      <c r="F42" s="18">
        <f>SUM(F41)</f>
        <v>91000</v>
      </c>
      <c r="G42" s="18"/>
    </row>
    <row r="43" spans="1:7">
      <c r="A43" s="71"/>
      <c r="B43" s="72"/>
      <c r="C43" s="72"/>
      <c r="D43" s="66"/>
      <c r="E43" s="66"/>
      <c r="F43" s="66"/>
      <c r="G43" s="67"/>
    </row>
    <row r="44" spans="1:7" ht="26.4">
      <c r="A44" s="42" t="s">
        <v>44</v>
      </c>
      <c r="B44" s="42" t="s">
        <v>2</v>
      </c>
      <c r="C44" s="14" t="s">
        <v>24</v>
      </c>
      <c r="D44" s="59" t="s">
        <v>25</v>
      </c>
      <c r="E44" s="60"/>
      <c r="F44" s="14" t="s">
        <v>26</v>
      </c>
      <c r="G44" s="42" t="s">
        <v>5</v>
      </c>
    </row>
    <row r="45" spans="1:7" ht="27.9" customHeight="1">
      <c r="A45" s="15">
        <v>1</v>
      </c>
      <c r="B45" s="16" t="s">
        <v>36</v>
      </c>
      <c r="C45" s="17"/>
      <c r="D45" s="69"/>
      <c r="E45" s="70"/>
      <c r="F45" s="17">
        <f>C45*D45*E45</f>
        <v>0</v>
      </c>
      <c r="G45" s="23"/>
    </row>
    <row r="46" spans="1:7" ht="27.9" customHeight="1">
      <c r="A46" s="15">
        <v>2</v>
      </c>
      <c r="B46" s="16" t="s">
        <v>37</v>
      </c>
      <c r="C46" s="17">
        <v>128</v>
      </c>
      <c r="D46" s="69">
        <v>255</v>
      </c>
      <c r="E46" s="70"/>
      <c r="F46" s="17">
        <f>C46*D46</f>
        <v>32640</v>
      </c>
      <c r="G46" s="24"/>
    </row>
    <row r="47" spans="1:7" ht="27.9" customHeight="1">
      <c r="A47" s="15">
        <v>3</v>
      </c>
      <c r="B47" s="16" t="s">
        <v>38</v>
      </c>
      <c r="C47" s="17">
        <v>188</v>
      </c>
      <c r="D47" s="69">
        <v>255</v>
      </c>
      <c r="E47" s="70"/>
      <c r="F47" s="17">
        <f>C47*D47</f>
        <v>47940</v>
      </c>
      <c r="G47" s="24"/>
    </row>
    <row r="48" spans="1:7" ht="27.9" customHeight="1">
      <c r="A48" s="15">
        <v>4</v>
      </c>
      <c r="B48" s="16" t="s">
        <v>37</v>
      </c>
      <c r="C48" s="17">
        <v>50</v>
      </c>
      <c r="D48" s="69">
        <v>255</v>
      </c>
      <c r="E48" s="70"/>
      <c r="F48" s="17">
        <f>C48*D48</f>
        <v>12750</v>
      </c>
      <c r="G48" s="25"/>
    </row>
    <row r="49" spans="1:7" ht="24.9" customHeight="1">
      <c r="A49" s="63" t="s">
        <v>44</v>
      </c>
      <c r="B49" s="64"/>
      <c r="C49" s="64"/>
      <c r="D49" s="64"/>
      <c r="E49" s="64"/>
      <c r="F49" s="18">
        <f>SUM(F45:F48)</f>
        <v>93330</v>
      </c>
      <c r="G49" s="18"/>
    </row>
    <row r="50" spans="1:7">
      <c r="A50" s="65"/>
      <c r="B50" s="66"/>
      <c r="C50" s="66"/>
      <c r="D50" s="66"/>
      <c r="E50" s="66"/>
      <c r="F50" s="66"/>
      <c r="G50" s="67"/>
    </row>
    <row r="51" spans="1:7" ht="26.4">
      <c r="A51" s="42" t="s">
        <v>45</v>
      </c>
      <c r="B51" s="42" t="s">
        <v>2</v>
      </c>
      <c r="C51" s="14" t="s">
        <v>24</v>
      </c>
      <c r="D51" s="59" t="s">
        <v>25</v>
      </c>
      <c r="E51" s="60"/>
      <c r="F51" s="14" t="s">
        <v>26</v>
      </c>
      <c r="G51" s="42" t="s">
        <v>5</v>
      </c>
    </row>
    <row r="52" spans="1:7" ht="27.9" customHeight="1">
      <c r="A52" s="19">
        <v>1</v>
      </c>
      <c r="B52" s="27" t="s">
        <v>59</v>
      </c>
      <c r="C52" s="21">
        <v>25000</v>
      </c>
      <c r="D52" s="69">
        <v>1</v>
      </c>
      <c r="E52" s="70"/>
      <c r="F52" s="21">
        <f>C52*D52</f>
        <v>25000</v>
      </c>
      <c r="G52" s="20" t="s">
        <v>85</v>
      </c>
    </row>
    <row r="53" spans="1:7" ht="27.9" customHeight="1">
      <c r="A53" s="19">
        <v>2</v>
      </c>
      <c r="B53" s="28" t="s">
        <v>58</v>
      </c>
      <c r="C53" s="21"/>
      <c r="D53" s="69"/>
      <c r="E53" s="70"/>
      <c r="F53" s="21">
        <f>C53*D53*E53</f>
        <v>0</v>
      </c>
      <c r="G53" s="20"/>
    </row>
    <row r="54" spans="1:7" ht="27.9" customHeight="1">
      <c r="A54" s="15">
        <v>3</v>
      </c>
      <c r="B54" s="16" t="s">
        <v>35</v>
      </c>
      <c r="C54" s="26"/>
      <c r="D54" s="73"/>
      <c r="E54" s="74"/>
      <c r="F54" s="17">
        <f>E54*D54*C54</f>
        <v>0</v>
      </c>
      <c r="G54" s="25"/>
    </row>
    <row r="55" spans="1:7" ht="24.9" customHeight="1">
      <c r="A55" s="63" t="s">
        <v>46</v>
      </c>
      <c r="B55" s="64"/>
      <c r="C55" s="64"/>
      <c r="D55" s="64"/>
      <c r="E55" s="64"/>
      <c r="F55" s="18">
        <f>SUM(F52:F54)</f>
        <v>25000</v>
      </c>
      <c r="G55" s="18"/>
    </row>
    <row r="56" spans="1:7">
      <c r="A56" s="65"/>
      <c r="B56" s="66"/>
      <c r="C56" s="66"/>
      <c r="D56" s="66"/>
      <c r="E56" s="66"/>
      <c r="F56" s="66"/>
      <c r="G56" s="67"/>
    </row>
    <row r="57" spans="1:7" ht="26.4">
      <c r="A57" s="42" t="s">
        <v>47</v>
      </c>
      <c r="B57" s="42" t="s">
        <v>2</v>
      </c>
      <c r="C57" s="14" t="s">
        <v>24</v>
      </c>
      <c r="D57" s="59" t="s">
        <v>25</v>
      </c>
      <c r="E57" s="60"/>
      <c r="F57" s="14" t="s">
        <v>26</v>
      </c>
      <c r="G57" s="42" t="s">
        <v>5</v>
      </c>
    </row>
    <row r="58" spans="1:7" ht="27.9" customHeight="1">
      <c r="A58" s="19">
        <v>1</v>
      </c>
      <c r="B58" s="22" t="s">
        <v>34</v>
      </c>
      <c r="C58" s="21"/>
      <c r="D58" s="69"/>
      <c r="E58" s="70"/>
      <c r="F58" s="21">
        <f>C58*D58*E58</f>
        <v>0</v>
      </c>
      <c r="G58" s="20"/>
    </row>
    <row r="59" spans="1:7" ht="27.9" customHeight="1">
      <c r="A59" s="19">
        <v>2</v>
      </c>
      <c r="B59" s="22" t="s">
        <v>32</v>
      </c>
      <c r="C59" s="21">
        <v>300</v>
      </c>
      <c r="D59" s="69">
        <v>255</v>
      </c>
      <c r="E59" s="70"/>
      <c r="F59" s="21">
        <f>C59*D59</f>
        <v>76500</v>
      </c>
      <c r="G59" s="54" t="s">
        <v>94</v>
      </c>
    </row>
    <row r="60" spans="1:7" ht="27.9" customHeight="1">
      <c r="A60" s="19">
        <v>3</v>
      </c>
      <c r="B60" s="22" t="s">
        <v>33</v>
      </c>
      <c r="C60" s="21"/>
      <c r="D60" s="69"/>
      <c r="E60" s="70"/>
      <c r="F60" s="21">
        <f>C60*D60*E60</f>
        <v>0</v>
      </c>
      <c r="G60" s="20"/>
    </row>
    <row r="61" spans="1:7" ht="24.9" customHeight="1">
      <c r="A61" s="63" t="s">
        <v>47</v>
      </c>
      <c r="B61" s="64"/>
      <c r="C61" s="64"/>
      <c r="D61" s="64"/>
      <c r="E61" s="64"/>
      <c r="F61" s="18">
        <f>SUM(F58:F60)</f>
        <v>76500</v>
      </c>
      <c r="G61" s="18"/>
    </row>
    <row r="62" spans="1:7">
      <c r="A62" s="65"/>
      <c r="B62" s="66"/>
      <c r="C62" s="66"/>
      <c r="D62" s="66"/>
      <c r="E62" s="66"/>
      <c r="F62" s="66"/>
      <c r="G62" s="67"/>
    </row>
    <row r="63" spans="1:7" ht="26.4">
      <c r="A63" s="42" t="s">
        <v>54</v>
      </c>
      <c r="B63" s="42" t="s">
        <v>2</v>
      </c>
      <c r="C63" s="14" t="s">
        <v>24</v>
      </c>
      <c r="D63" s="59" t="s">
        <v>25</v>
      </c>
      <c r="E63" s="60"/>
      <c r="F63" s="14" t="s">
        <v>26</v>
      </c>
      <c r="G63" s="42" t="s">
        <v>5</v>
      </c>
    </row>
    <row r="64" spans="1:7" ht="27.9" customHeight="1">
      <c r="A64" s="19">
        <v>1</v>
      </c>
      <c r="B64" s="22" t="s">
        <v>64</v>
      </c>
      <c r="C64" s="21">
        <v>110</v>
      </c>
      <c r="D64" s="69">
        <v>255</v>
      </c>
      <c r="E64" s="70"/>
      <c r="F64" s="21">
        <f>C64*D64</f>
        <v>28050</v>
      </c>
      <c r="G64" s="54" t="s">
        <v>95</v>
      </c>
    </row>
    <row r="65" spans="1:7" ht="24.9" customHeight="1">
      <c r="A65" s="63" t="s">
        <v>53</v>
      </c>
      <c r="B65" s="64"/>
      <c r="C65" s="64"/>
      <c r="D65" s="64"/>
      <c r="E65" s="64"/>
      <c r="F65" s="18">
        <f>SUM(F64)</f>
        <v>28050</v>
      </c>
      <c r="G65" s="18"/>
    </row>
    <row r="66" spans="1:7">
      <c r="A66" s="65"/>
      <c r="B66" s="66"/>
      <c r="C66" s="66"/>
      <c r="D66" s="66"/>
      <c r="E66" s="66"/>
      <c r="F66" s="66"/>
      <c r="G66" s="67"/>
    </row>
    <row r="67" spans="1:7" ht="26.4">
      <c r="A67" s="42" t="s">
        <v>48</v>
      </c>
      <c r="B67" s="42" t="s">
        <v>2</v>
      </c>
      <c r="C67" s="14" t="s">
        <v>24</v>
      </c>
      <c r="D67" s="59" t="s">
        <v>25</v>
      </c>
      <c r="E67" s="60"/>
      <c r="F67" s="14" t="s">
        <v>26</v>
      </c>
      <c r="G67" s="42" t="s">
        <v>5</v>
      </c>
    </row>
    <row r="68" spans="1:7" s="48" customFormat="1" ht="53.25" customHeight="1">
      <c r="A68" s="44">
        <v>1</v>
      </c>
      <c r="B68" s="51" t="s">
        <v>68</v>
      </c>
      <c r="C68" s="46">
        <v>2</v>
      </c>
      <c r="D68" s="68">
        <v>150</v>
      </c>
      <c r="E68" s="62"/>
      <c r="F68" s="46">
        <f>C68*D68</f>
        <v>300</v>
      </c>
      <c r="G68" s="45" t="s">
        <v>67</v>
      </c>
    </row>
    <row r="69" spans="1:7" ht="24.9" customHeight="1">
      <c r="A69" s="63" t="s">
        <v>48</v>
      </c>
      <c r="B69" s="64"/>
      <c r="C69" s="64"/>
      <c r="D69" s="64"/>
      <c r="E69" s="64"/>
      <c r="F69" s="18">
        <f>SUM(F68:F68)</f>
        <v>300</v>
      </c>
      <c r="G69" s="18"/>
    </row>
    <row r="70" spans="1:7">
      <c r="A70" s="65"/>
      <c r="B70" s="66"/>
      <c r="C70" s="66"/>
      <c r="D70" s="66"/>
      <c r="E70" s="66"/>
      <c r="F70" s="66"/>
      <c r="G70" s="67"/>
    </row>
    <row r="71" spans="1:7" ht="39.6">
      <c r="A71" s="42" t="s">
        <v>49</v>
      </c>
      <c r="B71" s="42" t="s">
        <v>2</v>
      </c>
      <c r="C71" s="14" t="s">
        <v>24</v>
      </c>
      <c r="D71" s="59" t="s">
        <v>57</v>
      </c>
      <c r="E71" s="60"/>
      <c r="F71" s="14" t="s">
        <v>26</v>
      </c>
      <c r="G71" s="42" t="s">
        <v>5</v>
      </c>
    </row>
    <row r="72" spans="1:7" s="48" customFormat="1" ht="27.9" customHeight="1">
      <c r="A72" s="44">
        <v>1</v>
      </c>
      <c r="B72" s="45" t="s">
        <v>65</v>
      </c>
      <c r="C72" s="46">
        <f>F26+F30+F38+F42+F49+F55+F61+F65+F69</f>
        <v>350340</v>
      </c>
      <c r="D72" s="61">
        <v>0.1</v>
      </c>
      <c r="E72" s="62"/>
      <c r="F72" s="52">
        <f>C72*D72</f>
        <v>35034</v>
      </c>
      <c r="G72" s="53" t="s">
        <v>74</v>
      </c>
    </row>
    <row r="73" spans="1:7" ht="24.9" customHeight="1">
      <c r="A73" s="63" t="s">
        <v>50</v>
      </c>
      <c r="B73" s="64"/>
      <c r="C73" s="64"/>
      <c r="D73" s="64"/>
      <c r="E73" s="64"/>
      <c r="F73" s="43">
        <f>SUM(F72)</f>
        <v>35034</v>
      </c>
      <c r="G73" s="18"/>
    </row>
    <row r="74" spans="1:7">
      <c r="A74" s="65"/>
      <c r="B74" s="66"/>
      <c r="C74" s="66"/>
      <c r="D74" s="66"/>
      <c r="E74" s="66"/>
      <c r="F74" s="66"/>
      <c r="G74" s="67"/>
    </row>
  </sheetData>
  <mergeCells count="77">
    <mergeCell ref="B12:C12"/>
    <mergeCell ref="D12:E12"/>
    <mergeCell ref="D47:E47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A21:C21"/>
    <mergeCell ref="D21:E21"/>
    <mergeCell ref="A30:E30"/>
    <mergeCell ref="A22:G22"/>
    <mergeCell ref="D24:E24"/>
    <mergeCell ref="D25:E25"/>
    <mergeCell ref="A26:E26"/>
    <mergeCell ref="A27:G27"/>
    <mergeCell ref="D28:E28"/>
    <mergeCell ref="D29:E29"/>
    <mergeCell ref="A42:E42"/>
    <mergeCell ref="A31:G31"/>
    <mergeCell ref="D32:E32"/>
    <mergeCell ref="D33:E33"/>
    <mergeCell ref="D34:E34"/>
    <mergeCell ref="D35:E35"/>
    <mergeCell ref="D36:E36"/>
    <mergeCell ref="D37:E37"/>
    <mergeCell ref="A38:E38"/>
    <mergeCell ref="A39:G39"/>
    <mergeCell ref="D40:E40"/>
    <mergeCell ref="D41:E41"/>
    <mergeCell ref="A55:E55"/>
    <mergeCell ref="A43:G43"/>
    <mergeCell ref="D44:E44"/>
    <mergeCell ref="D45:E45"/>
    <mergeCell ref="D46:E46"/>
    <mergeCell ref="D48:E48"/>
    <mergeCell ref="A49:E49"/>
    <mergeCell ref="A50:G50"/>
    <mergeCell ref="D51:E51"/>
    <mergeCell ref="D52:E52"/>
    <mergeCell ref="D53:E53"/>
    <mergeCell ref="D54:E54"/>
    <mergeCell ref="D67:E67"/>
    <mergeCell ref="A56:G56"/>
    <mergeCell ref="D57:E57"/>
    <mergeCell ref="D58:E58"/>
    <mergeCell ref="D59:E59"/>
    <mergeCell ref="D60:E60"/>
    <mergeCell ref="A61:E61"/>
    <mergeCell ref="A62:G62"/>
    <mergeCell ref="D63:E63"/>
    <mergeCell ref="D64:E64"/>
    <mergeCell ref="A65:E65"/>
    <mergeCell ref="A66:G66"/>
    <mergeCell ref="D71:E71"/>
    <mergeCell ref="D72:E72"/>
    <mergeCell ref="A73:E73"/>
    <mergeCell ref="A74:G74"/>
    <mergeCell ref="D68:E68"/>
    <mergeCell ref="A69:E69"/>
    <mergeCell ref="A70:G70"/>
  </mergeCells>
  <phoneticPr fontId="19" type="noConversion"/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棋盘山</vt:lpstr>
      <vt:lpstr>鞍山</vt:lpstr>
      <vt:lpstr>锦州</vt:lpstr>
      <vt:lpstr>Sheet1</vt:lpstr>
      <vt:lpstr>鞍山!Print_Area</vt:lpstr>
      <vt:lpstr>锦州!Print_Area</vt:lpstr>
      <vt:lpstr>棋盘山!Print_Area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2018-07-18T03:53:39Z</dcterms:modified>
</cp:coreProperties>
</file>