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363A7091-0418-42CB-AEF5-E730151CA4F3}" xr6:coauthVersionLast="47" xr6:coauthVersionMax="47" xr10:uidLastSave="{00000000-0000-0000-0000-000000000000}"/>
  <bookViews>
    <workbookView xWindow="-110" yWindow="-110" windowWidth="19420" windowHeight="10560" firstSheet="1" activeTab="1" xr2:uid="{00000000-000D-0000-FFFF-FFFF00000000}"/>
  </bookViews>
  <sheets>
    <sheet name="报价" sheetId="4" state="hidden" r:id="rId1"/>
    <sheet name="报价1" sheetId="5" r:id="rId2"/>
  </sheets>
  <calcPr calcId="181029"/>
</workbook>
</file>

<file path=xl/calcChain.xml><?xml version="1.0" encoding="utf-8"?>
<calcChain xmlns="http://schemas.openxmlformats.org/spreadsheetml/2006/main">
  <c r="J14" i="5" l="1"/>
  <c r="J13" i="5"/>
  <c r="J21" i="5"/>
  <c r="J20" i="5"/>
  <c r="J19" i="5"/>
  <c r="J18" i="5"/>
  <c r="J17" i="5"/>
  <c r="J16" i="5"/>
  <c r="J15" i="5"/>
  <c r="J12" i="5"/>
  <c r="J22" i="5" l="1"/>
  <c r="J20" i="4"/>
  <c r="J19" i="4"/>
  <c r="J18" i="4"/>
  <c r="J17" i="4"/>
  <c r="J16" i="4"/>
  <c r="J15" i="4"/>
  <c r="J14" i="4"/>
  <c r="J13" i="4"/>
  <c r="J12" i="4"/>
  <c r="J23" i="5" l="1"/>
  <c r="J21" i="4"/>
  <c r="J24" i="5" l="1"/>
  <c r="J25" i="5" s="1"/>
  <c r="J22" i="4"/>
  <c r="J23" i="4" l="1"/>
  <c r="J24" i="4" s="1"/>
</calcChain>
</file>

<file path=xl/sharedStrings.xml><?xml version="1.0" encoding="utf-8"?>
<sst xmlns="http://schemas.openxmlformats.org/spreadsheetml/2006/main" count="126" uniqueCount="52">
  <si>
    <t>纳帕谷项目预算</t>
  </si>
  <si>
    <t>Project name:</t>
  </si>
  <si>
    <t>Project time:</t>
  </si>
  <si>
    <t>Number of personnel：</t>
  </si>
  <si>
    <t>11人</t>
  </si>
  <si>
    <t>Project location:</t>
  </si>
  <si>
    <t>旧金山-纳帕</t>
  </si>
  <si>
    <t>item</t>
  </si>
  <si>
    <t>Description</t>
  </si>
  <si>
    <t>Quantity</t>
  </si>
  <si>
    <t>other</t>
  </si>
  <si>
    <t>NO.</t>
  </si>
  <si>
    <t>unit</t>
  </si>
  <si>
    <t>间</t>
  </si>
  <si>
    <t>晚</t>
  </si>
  <si>
    <t>餐</t>
  </si>
  <si>
    <t>红酒列车</t>
  </si>
  <si>
    <t>6h奢华纳帕谷红酒列车</t>
  </si>
  <si>
    <t>人</t>
  </si>
  <si>
    <t>次</t>
  </si>
  <si>
    <t>含导游</t>
  </si>
  <si>
    <t>晚餐</t>
  </si>
  <si>
    <t>商务晚餐</t>
  </si>
  <si>
    <t>交通
&amp;
人员</t>
  </si>
  <si>
    <t>中巴车</t>
  </si>
  <si>
    <t>1.5&amp;1.6 车资</t>
  </si>
  <si>
    <t>车</t>
  </si>
  <si>
    <t>天</t>
  </si>
  <si>
    <t>导游工资</t>
  </si>
  <si>
    <t>司机导游小费</t>
  </si>
  <si>
    <t>司机导游住宿</t>
  </si>
  <si>
    <t>司机导游餐补</t>
  </si>
  <si>
    <t>停车费</t>
  </si>
  <si>
    <t>酒店、餐厅停车费</t>
  </si>
  <si>
    <t>团</t>
  </si>
  <si>
    <t>水</t>
  </si>
  <si>
    <t>矿泉水 每人每天1瓶</t>
  </si>
  <si>
    <t>服务费</t>
  </si>
  <si>
    <t>price</t>
    <phoneticPr fontId="9" type="noConversion"/>
  </si>
  <si>
    <t>Total</t>
    <phoneticPr fontId="9" type="noConversion"/>
  </si>
  <si>
    <t>可自理</t>
    <phoneticPr fontId="9" type="noConversion"/>
  </si>
  <si>
    <t>车工作时间10小时内，超时1500元/h</t>
    <phoneticPr fontId="9" type="noConversion"/>
  </si>
  <si>
    <t>导游工作时间10小时内，超时500/h</t>
    <phoneticPr fontId="9" type="noConversion"/>
  </si>
  <si>
    <t>Total cost</t>
    <phoneticPr fontId="9" type="noConversion"/>
  </si>
  <si>
    <t>总计</t>
    <phoneticPr fontId="9" type="noConversion"/>
  </si>
  <si>
    <t>税点</t>
    <phoneticPr fontId="9" type="noConversion"/>
  </si>
  <si>
    <t>景点</t>
    <phoneticPr fontId="9" type="noConversion"/>
  </si>
  <si>
    <t>酒庄</t>
    <phoneticPr fontId="9" type="noConversion"/>
  </si>
  <si>
    <t>3h奢华纳帕谷红酒列车含午餐</t>
    <phoneticPr fontId="9" type="noConversion"/>
  </si>
  <si>
    <t>1.6 CASTELLO DI AMOROSA  10：06am（Seated Tasting Experience-75分钟参观+品酒）</t>
    <phoneticPr fontId="9" type="noConversion"/>
  </si>
  <si>
    <t>1.5 Opus One 3：30pm （Courtyard Experience-60分钟参观+品酒）</t>
    <phoneticPr fontId="9" type="noConversion"/>
  </si>
  <si>
    <t>免费赠送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</si>
</sst>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);[Red]\(0\)"/>
    <numFmt numFmtId="177" formatCode="\$#,##0.00;\-\$#,##0.00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b/>
      <sz val="26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1" fillId="0" borderId="0" xfId="0" applyNumberFormat="1" applyFont="1">
      <alignment vertical="center"/>
    </xf>
    <xf numFmtId="177" fontId="5" fillId="3" borderId="1" xfId="0" applyNumberFormat="1" applyFont="1" applyFill="1" applyBorder="1" applyAlignment="1">
      <alignment vertical="center" wrapText="1"/>
    </xf>
    <xf numFmtId="177" fontId="8" fillId="3" borderId="1" xfId="0" applyNumberFormat="1" applyFont="1" applyFill="1" applyBorder="1" applyAlignment="1">
      <alignment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right" vertical="center" wrapText="1"/>
    </xf>
    <xf numFmtId="178" fontId="2" fillId="0" borderId="0" xfId="0" applyNumberFormat="1" applyFont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 wrapText="1"/>
    </xf>
    <xf numFmtId="178" fontId="6" fillId="3" borderId="1" xfId="0" applyNumberFormat="1" applyFont="1" applyFill="1" applyBorder="1" applyAlignment="1">
      <alignment horizontal="right" vertical="center" wrapText="1"/>
    </xf>
    <xf numFmtId="178" fontId="7" fillId="4" borderId="1" xfId="0" applyNumberFormat="1" applyFont="1" applyFill="1" applyBorder="1" applyAlignment="1">
      <alignment horizontal="right" vertical="center" wrapText="1"/>
    </xf>
    <xf numFmtId="178" fontId="1" fillId="0" borderId="0" xfId="0" applyNumberFormat="1" applyFo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0"/>
  <sheetViews>
    <sheetView topLeftCell="A13" zoomScale="94" zoomScaleNormal="94" workbookViewId="0">
      <selection activeCell="D14" sqref="D14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7265625" style="1" customWidth="1"/>
    <col min="4" max="4" width="56.453125" style="1" customWidth="1"/>
    <col min="5" max="5" width="5.54296875" style="2" customWidth="1"/>
    <col min="6" max="6" width="4" style="3" customWidth="1"/>
    <col min="7" max="7" width="5.26953125" style="2" customWidth="1"/>
    <col min="8" max="8" width="5.6328125" style="3" customWidth="1"/>
    <col min="9" max="9" width="14.36328125" style="26" customWidth="1"/>
    <col min="10" max="10" width="17.81640625" style="26" customWidth="1"/>
    <col min="11" max="11" width="23.7265625" style="1" customWidth="1"/>
    <col min="12" max="242" width="9.453125" style="1" customWidth="1"/>
    <col min="243" max="16384" width="9.453125" style="1"/>
  </cols>
  <sheetData>
    <row r="1" spans="2:11" ht="12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2" customHeight="1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2:11" ht="12" customHeight="1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2:11" ht="12" customHeight="1" x14ac:dyDescent="0.25"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2:11" ht="18" customHeight="1" x14ac:dyDescent="0.25">
      <c r="B5" s="32" t="s">
        <v>1</v>
      </c>
      <c r="C5" s="32"/>
      <c r="D5" s="33"/>
      <c r="E5" s="33"/>
      <c r="F5" s="4"/>
      <c r="G5" s="4"/>
      <c r="H5" s="4"/>
      <c r="I5" s="21"/>
      <c r="J5" s="21"/>
      <c r="K5" s="4"/>
    </row>
    <row r="6" spans="2:11" ht="18" customHeight="1" x14ac:dyDescent="0.25">
      <c r="B6" s="32" t="s">
        <v>2</v>
      </c>
      <c r="C6" s="32"/>
      <c r="D6" s="37">
        <v>45662</v>
      </c>
      <c r="E6" s="38"/>
      <c r="F6" s="4"/>
      <c r="G6" s="4"/>
      <c r="H6" s="4"/>
      <c r="I6" s="21"/>
      <c r="J6" s="21"/>
      <c r="K6" s="4"/>
    </row>
    <row r="7" spans="2:11" ht="18" customHeight="1" x14ac:dyDescent="0.25">
      <c r="B7" s="32" t="s">
        <v>3</v>
      </c>
      <c r="C7" s="32"/>
      <c r="D7" s="33" t="s">
        <v>4</v>
      </c>
      <c r="E7" s="33"/>
      <c r="F7" s="4"/>
      <c r="G7" s="4"/>
      <c r="H7" s="4"/>
      <c r="I7" s="21"/>
      <c r="J7" s="21"/>
      <c r="K7" s="4"/>
    </row>
    <row r="8" spans="2:11" ht="18" customHeight="1" x14ac:dyDescent="0.25">
      <c r="B8" s="32" t="s">
        <v>5</v>
      </c>
      <c r="C8" s="32"/>
      <c r="D8" s="33" t="s">
        <v>6</v>
      </c>
      <c r="E8" s="33"/>
      <c r="F8" s="4"/>
      <c r="G8" s="4"/>
      <c r="H8" s="4"/>
      <c r="I8" s="21"/>
      <c r="J8" s="21"/>
      <c r="K8" s="4"/>
    </row>
    <row r="9" spans="2:11" ht="18" customHeight="1" x14ac:dyDescent="0.25">
      <c r="B9" s="4"/>
      <c r="C9" s="4"/>
      <c r="D9" s="4"/>
      <c r="E9" s="4"/>
      <c r="F9" s="4"/>
      <c r="G9" s="4"/>
      <c r="H9" s="4"/>
      <c r="I9" s="21"/>
      <c r="J9" s="21"/>
      <c r="K9" s="4"/>
    </row>
    <row r="10" spans="2:11" ht="17.5" customHeight="1" x14ac:dyDescent="0.25">
      <c r="B10" s="28" t="s">
        <v>7</v>
      </c>
      <c r="C10" s="28"/>
      <c r="D10" s="28" t="s">
        <v>8</v>
      </c>
      <c r="E10" s="34" t="s">
        <v>9</v>
      </c>
      <c r="F10" s="27"/>
      <c r="G10" s="27"/>
      <c r="H10" s="27"/>
      <c r="I10" s="35" t="s">
        <v>9</v>
      </c>
      <c r="J10" s="35"/>
      <c r="K10" s="27" t="s">
        <v>10</v>
      </c>
    </row>
    <row r="11" spans="2:11" ht="17.149999999999999" customHeight="1" x14ac:dyDescent="0.25">
      <c r="B11" s="28"/>
      <c r="C11" s="28"/>
      <c r="D11" s="36"/>
      <c r="E11" s="9" t="s">
        <v>11</v>
      </c>
      <c r="F11" s="10" t="s">
        <v>12</v>
      </c>
      <c r="G11" s="9" t="s">
        <v>11</v>
      </c>
      <c r="H11" s="10" t="s">
        <v>12</v>
      </c>
      <c r="I11" s="22" t="s">
        <v>38</v>
      </c>
      <c r="J11" s="22" t="s">
        <v>39</v>
      </c>
      <c r="K11" s="27"/>
    </row>
    <row r="12" spans="2:11" ht="25" customHeight="1" x14ac:dyDescent="0.25">
      <c r="B12" s="39" t="s">
        <v>15</v>
      </c>
      <c r="C12" s="7" t="s">
        <v>16</v>
      </c>
      <c r="D12" s="6" t="s">
        <v>17</v>
      </c>
      <c r="E12" s="13">
        <v>12</v>
      </c>
      <c r="F12" s="14" t="s">
        <v>18</v>
      </c>
      <c r="G12" s="15">
        <v>1</v>
      </c>
      <c r="H12" s="14" t="s">
        <v>19</v>
      </c>
      <c r="I12" s="24">
        <v>6500</v>
      </c>
      <c r="J12" s="24">
        <f>I12*G12*E12</f>
        <v>78000</v>
      </c>
      <c r="K12" s="17" t="s">
        <v>20</v>
      </c>
    </row>
    <row r="13" spans="2:11" ht="25" customHeight="1" x14ac:dyDescent="0.25">
      <c r="B13" s="40"/>
      <c r="C13" s="7" t="s">
        <v>21</v>
      </c>
      <c r="D13" s="6" t="s">
        <v>22</v>
      </c>
      <c r="E13" s="13">
        <v>11</v>
      </c>
      <c r="F13" s="14" t="s">
        <v>18</v>
      </c>
      <c r="G13" s="15">
        <v>1</v>
      </c>
      <c r="H13" s="14" t="s">
        <v>19</v>
      </c>
      <c r="I13" s="24">
        <v>0</v>
      </c>
      <c r="J13" s="24">
        <f>I13*G13*E13</f>
        <v>0</v>
      </c>
      <c r="K13" s="17" t="s">
        <v>40</v>
      </c>
    </row>
    <row r="14" spans="2:11" ht="31" customHeight="1" x14ac:dyDescent="0.25">
      <c r="B14" s="39" t="s">
        <v>23</v>
      </c>
      <c r="C14" s="42" t="s">
        <v>24</v>
      </c>
      <c r="D14" s="6" t="s">
        <v>25</v>
      </c>
      <c r="E14" s="13">
        <v>1</v>
      </c>
      <c r="F14" s="14" t="s">
        <v>26</v>
      </c>
      <c r="G14" s="15">
        <v>2</v>
      </c>
      <c r="H14" s="14" t="s">
        <v>27</v>
      </c>
      <c r="I14" s="24">
        <v>15000</v>
      </c>
      <c r="J14" s="24">
        <f t="shared" ref="J14:J20" si="0">E14*G14*I14</f>
        <v>30000</v>
      </c>
      <c r="K14" s="18" t="s">
        <v>41</v>
      </c>
    </row>
    <row r="15" spans="2:11" ht="36" customHeight="1" x14ac:dyDescent="0.25">
      <c r="B15" s="40"/>
      <c r="C15" s="42"/>
      <c r="D15" s="6" t="s">
        <v>28</v>
      </c>
      <c r="E15" s="13">
        <v>1</v>
      </c>
      <c r="F15" s="14" t="s">
        <v>18</v>
      </c>
      <c r="G15" s="15">
        <v>2</v>
      </c>
      <c r="H15" s="14" t="s">
        <v>27</v>
      </c>
      <c r="I15" s="24">
        <v>4000</v>
      </c>
      <c r="J15" s="24">
        <f t="shared" si="0"/>
        <v>8000</v>
      </c>
      <c r="K15" s="18" t="s">
        <v>42</v>
      </c>
    </row>
    <row r="16" spans="2:11" ht="25" customHeight="1" x14ac:dyDescent="0.25">
      <c r="B16" s="40"/>
      <c r="C16" s="42"/>
      <c r="D16" s="6" t="s">
        <v>29</v>
      </c>
      <c r="E16" s="13">
        <v>11</v>
      </c>
      <c r="F16" s="14" t="s">
        <v>18</v>
      </c>
      <c r="G16" s="15">
        <v>2</v>
      </c>
      <c r="H16" s="14" t="s">
        <v>27</v>
      </c>
      <c r="I16" s="24">
        <v>150</v>
      </c>
      <c r="J16" s="24">
        <f t="shared" si="0"/>
        <v>3300</v>
      </c>
      <c r="K16" s="18"/>
    </row>
    <row r="17" spans="2:11" ht="25" customHeight="1" x14ac:dyDescent="0.25">
      <c r="B17" s="40"/>
      <c r="C17" s="42"/>
      <c r="D17" s="6" t="s">
        <v>30</v>
      </c>
      <c r="E17" s="13">
        <v>1</v>
      </c>
      <c r="F17" s="14" t="s">
        <v>13</v>
      </c>
      <c r="G17" s="15">
        <v>1</v>
      </c>
      <c r="H17" s="14" t="s">
        <v>14</v>
      </c>
      <c r="I17" s="24">
        <v>1000</v>
      </c>
      <c r="J17" s="24">
        <f t="shared" si="0"/>
        <v>1000</v>
      </c>
      <c r="K17" s="18"/>
    </row>
    <row r="18" spans="2:11" ht="25" customHeight="1" x14ac:dyDescent="0.25">
      <c r="B18" s="40"/>
      <c r="C18" s="42"/>
      <c r="D18" s="6" t="s">
        <v>31</v>
      </c>
      <c r="E18" s="13">
        <v>2</v>
      </c>
      <c r="F18" s="14" t="s">
        <v>18</v>
      </c>
      <c r="G18" s="15">
        <v>2</v>
      </c>
      <c r="H18" s="14" t="s">
        <v>27</v>
      </c>
      <c r="I18" s="24">
        <v>500</v>
      </c>
      <c r="J18" s="24">
        <f t="shared" si="0"/>
        <v>2000</v>
      </c>
      <c r="K18" s="18"/>
    </row>
    <row r="19" spans="2:11" ht="25" customHeight="1" x14ac:dyDescent="0.25">
      <c r="B19" s="40"/>
      <c r="C19" s="5" t="s">
        <v>32</v>
      </c>
      <c r="D19" s="6" t="s">
        <v>33</v>
      </c>
      <c r="E19" s="13">
        <v>1</v>
      </c>
      <c r="F19" s="14" t="s">
        <v>34</v>
      </c>
      <c r="G19" s="15">
        <v>1</v>
      </c>
      <c r="H19" s="14" t="s">
        <v>19</v>
      </c>
      <c r="I19" s="24">
        <v>1000</v>
      </c>
      <c r="J19" s="24">
        <f t="shared" si="0"/>
        <v>1000</v>
      </c>
      <c r="K19" s="18"/>
    </row>
    <row r="20" spans="2:11" ht="25" customHeight="1" x14ac:dyDescent="0.25">
      <c r="B20" s="41"/>
      <c r="C20" s="7" t="s">
        <v>35</v>
      </c>
      <c r="D20" s="8" t="s">
        <v>36</v>
      </c>
      <c r="E20" s="12">
        <v>11</v>
      </c>
      <c r="F20" s="14" t="s">
        <v>18</v>
      </c>
      <c r="G20" s="12">
        <v>2</v>
      </c>
      <c r="H20" s="11" t="s">
        <v>27</v>
      </c>
      <c r="I20" s="23">
        <v>20</v>
      </c>
      <c r="J20" s="23">
        <f t="shared" si="0"/>
        <v>440</v>
      </c>
      <c r="K20" s="19"/>
    </row>
    <row r="21" spans="2:11" ht="25" customHeight="1" x14ac:dyDescent="0.25">
      <c r="B21" s="30" t="s">
        <v>43</v>
      </c>
      <c r="C21" s="31"/>
      <c r="D21" s="31"/>
      <c r="E21" s="31"/>
      <c r="F21" s="31"/>
      <c r="G21" s="31"/>
      <c r="H21" s="31"/>
      <c r="I21" s="31"/>
      <c r="J21" s="25">
        <f>SUM(J12:J20)</f>
        <v>123740</v>
      </c>
      <c r="K21" s="20"/>
    </row>
    <row r="22" spans="2:11" ht="25" customHeight="1" x14ac:dyDescent="0.25">
      <c r="B22" s="30" t="s">
        <v>37</v>
      </c>
      <c r="C22" s="31"/>
      <c r="D22" s="31"/>
      <c r="E22" s="31"/>
      <c r="F22" s="31"/>
      <c r="G22" s="31"/>
      <c r="H22" s="31"/>
      <c r="I22" s="31"/>
      <c r="J22" s="25">
        <f>J21*0.1</f>
        <v>12374</v>
      </c>
      <c r="K22" s="20"/>
    </row>
    <row r="23" spans="2:11" ht="25" customHeight="1" x14ac:dyDescent="0.25">
      <c r="B23" s="30" t="s">
        <v>45</v>
      </c>
      <c r="C23" s="31"/>
      <c r="D23" s="31"/>
      <c r="E23" s="31"/>
      <c r="F23" s="31"/>
      <c r="G23" s="31"/>
      <c r="H23" s="31"/>
      <c r="I23" s="31"/>
      <c r="J23" s="25">
        <f>(J21+J22)*0.06</f>
        <v>8166.84</v>
      </c>
      <c r="K23" s="20"/>
    </row>
    <row r="24" spans="2:11" ht="25" customHeight="1" x14ac:dyDescent="0.25">
      <c r="B24" s="30" t="s">
        <v>44</v>
      </c>
      <c r="C24" s="31"/>
      <c r="D24" s="31"/>
      <c r="E24" s="31"/>
      <c r="F24" s="31"/>
      <c r="G24" s="31"/>
      <c r="H24" s="31"/>
      <c r="I24" s="31"/>
      <c r="J24" s="25">
        <f>J21+J22+J23</f>
        <v>144280.84</v>
      </c>
      <c r="K24" s="20"/>
    </row>
    <row r="25" spans="2:11" ht="20" customHeight="1" x14ac:dyDescent="0.25">
      <c r="E25" s="16"/>
      <c r="F25" s="1"/>
      <c r="G25" s="16"/>
      <c r="H25" s="1"/>
    </row>
    <row r="26" spans="2:11" ht="20" customHeight="1" x14ac:dyDescent="0.25"/>
    <row r="27" spans="2:11" ht="20" customHeight="1" x14ac:dyDescent="0.25"/>
    <row r="28" spans="2:11" ht="20" customHeight="1" x14ac:dyDescent="0.25"/>
    <row r="29" spans="2:11" ht="20" customHeight="1" x14ac:dyDescent="0.25"/>
    <row r="30" spans="2:11" ht="20" customHeight="1" x14ac:dyDescent="0.25"/>
  </sheetData>
  <mergeCells count="21">
    <mergeCell ref="B24:I24"/>
    <mergeCell ref="B12:B13"/>
    <mergeCell ref="B14:B20"/>
    <mergeCell ref="C14:C18"/>
    <mergeCell ref="B21:I21"/>
    <mergeCell ref="K10:K11"/>
    <mergeCell ref="B10:C11"/>
    <mergeCell ref="B1:K4"/>
    <mergeCell ref="B23:I23"/>
    <mergeCell ref="B22:I22"/>
    <mergeCell ref="B8:C8"/>
    <mergeCell ref="D8:E8"/>
    <mergeCell ref="E10:H10"/>
    <mergeCell ref="I10:J10"/>
    <mergeCell ref="D10:D11"/>
    <mergeCell ref="B5:C5"/>
    <mergeCell ref="D5:E5"/>
    <mergeCell ref="B6:C6"/>
    <mergeCell ref="D6:E6"/>
    <mergeCell ref="B7:C7"/>
    <mergeCell ref="D7:E7"/>
  </mergeCells>
  <phoneticPr fontId="9" type="noConversion"/>
  <pageMargins left="0.156944444444444" right="0.156944444444444" top="0.62986111111111098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6511-89A8-45C1-9BA0-F710066CE64A}">
  <sheetPr>
    <pageSetUpPr fitToPage="1"/>
  </sheetPr>
  <dimension ref="B1:K31"/>
  <sheetViews>
    <sheetView tabSelected="1" topLeftCell="A13" zoomScale="94" zoomScaleNormal="94" workbookViewId="0">
      <selection activeCell="D19" sqref="D19"/>
    </sheetView>
  </sheetViews>
  <sheetFormatPr defaultColWidth="9.453125" defaultRowHeight="12" customHeight="1" x14ac:dyDescent="0.25"/>
  <cols>
    <col min="1" max="1" width="6.36328125" style="1" customWidth="1"/>
    <col min="2" max="2" width="9.453125" style="1" customWidth="1"/>
    <col min="3" max="3" width="15.7265625" style="1" customWidth="1"/>
    <col min="4" max="4" width="56.453125" style="1" customWidth="1"/>
    <col min="5" max="5" width="5.54296875" style="2" customWidth="1"/>
    <col min="6" max="6" width="4" style="3" customWidth="1"/>
    <col min="7" max="7" width="5.26953125" style="2" customWidth="1"/>
    <col min="8" max="8" width="5.6328125" style="3" customWidth="1"/>
    <col min="9" max="9" width="14.36328125" style="26" customWidth="1"/>
    <col min="10" max="10" width="17.81640625" style="26" customWidth="1"/>
    <col min="11" max="11" width="23.7265625" style="1" customWidth="1"/>
    <col min="12" max="242" width="9.453125" style="1" customWidth="1"/>
    <col min="243" max="16384" width="9.453125" style="1"/>
  </cols>
  <sheetData>
    <row r="1" spans="2:11" ht="12" customHeight="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2" customHeight="1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2:11" ht="12" customHeight="1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2:11" ht="12" customHeight="1" x14ac:dyDescent="0.25"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2:11" ht="18" customHeight="1" x14ac:dyDescent="0.25">
      <c r="B5" s="32" t="s">
        <v>1</v>
      </c>
      <c r="C5" s="32"/>
      <c r="D5" s="33"/>
      <c r="E5" s="33"/>
      <c r="F5" s="4"/>
      <c r="G5" s="4"/>
      <c r="H5" s="4"/>
      <c r="I5" s="21"/>
      <c r="J5" s="21"/>
      <c r="K5" s="4"/>
    </row>
    <row r="6" spans="2:11" ht="18" customHeight="1" x14ac:dyDescent="0.25">
      <c r="B6" s="32" t="s">
        <v>2</v>
      </c>
      <c r="C6" s="32"/>
      <c r="D6" s="37">
        <v>45662</v>
      </c>
      <c r="E6" s="38"/>
      <c r="F6" s="4"/>
      <c r="G6" s="4"/>
      <c r="H6" s="4"/>
      <c r="I6" s="21"/>
      <c r="J6" s="21"/>
      <c r="K6" s="4"/>
    </row>
    <row r="7" spans="2:11" ht="18" customHeight="1" x14ac:dyDescent="0.25">
      <c r="B7" s="32" t="s">
        <v>3</v>
      </c>
      <c r="C7" s="32"/>
      <c r="D7" s="33" t="s">
        <v>4</v>
      </c>
      <c r="E7" s="33"/>
      <c r="F7" s="4"/>
      <c r="G7" s="4"/>
      <c r="H7" s="4"/>
      <c r="I7" s="21"/>
      <c r="J7" s="21"/>
      <c r="K7" s="4"/>
    </row>
    <row r="8" spans="2:11" ht="18" customHeight="1" x14ac:dyDescent="0.25">
      <c r="B8" s="32" t="s">
        <v>5</v>
      </c>
      <c r="C8" s="32"/>
      <c r="D8" s="33" t="s">
        <v>6</v>
      </c>
      <c r="E8" s="33"/>
      <c r="F8" s="4"/>
      <c r="G8" s="4"/>
      <c r="H8" s="4"/>
      <c r="I8" s="21"/>
      <c r="J8" s="21"/>
      <c r="K8" s="4"/>
    </row>
    <row r="9" spans="2:11" ht="18" customHeight="1" x14ac:dyDescent="0.25">
      <c r="B9" s="4"/>
      <c r="C9" s="4"/>
      <c r="D9" s="4"/>
      <c r="E9" s="4"/>
      <c r="F9" s="4"/>
      <c r="G9" s="4"/>
      <c r="H9" s="4"/>
      <c r="I9" s="21"/>
      <c r="J9" s="21"/>
      <c r="K9" s="4"/>
    </row>
    <row r="10" spans="2:11" ht="17.5" customHeight="1" x14ac:dyDescent="0.25">
      <c r="B10" s="28" t="s">
        <v>7</v>
      </c>
      <c r="C10" s="28"/>
      <c r="D10" s="28" t="s">
        <v>8</v>
      </c>
      <c r="E10" s="34" t="s">
        <v>9</v>
      </c>
      <c r="F10" s="27"/>
      <c r="G10" s="27"/>
      <c r="H10" s="27"/>
      <c r="I10" s="35" t="s">
        <v>9</v>
      </c>
      <c r="J10" s="35"/>
      <c r="K10" s="27" t="s">
        <v>10</v>
      </c>
    </row>
    <row r="11" spans="2:11" ht="17.149999999999999" customHeight="1" x14ac:dyDescent="0.25">
      <c r="B11" s="28"/>
      <c r="C11" s="28"/>
      <c r="D11" s="36"/>
      <c r="E11" s="9" t="s">
        <v>11</v>
      </c>
      <c r="F11" s="10" t="s">
        <v>12</v>
      </c>
      <c r="G11" s="9" t="s">
        <v>11</v>
      </c>
      <c r="H11" s="10" t="s">
        <v>12</v>
      </c>
      <c r="I11" s="22" t="s">
        <v>38</v>
      </c>
      <c r="J11" s="22" t="s">
        <v>39</v>
      </c>
      <c r="K11" s="27"/>
    </row>
    <row r="12" spans="2:11" ht="25" customHeight="1" x14ac:dyDescent="0.25">
      <c r="B12" s="39" t="s">
        <v>46</v>
      </c>
      <c r="C12" s="7" t="s">
        <v>16</v>
      </c>
      <c r="D12" s="6" t="s">
        <v>48</v>
      </c>
      <c r="E12" s="13">
        <v>12</v>
      </c>
      <c r="F12" s="14" t="s">
        <v>18</v>
      </c>
      <c r="G12" s="15">
        <v>1</v>
      </c>
      <c r="H12" s="14" t="s">
        <v>19</v>
      </c>
      <c r="I12" s="24">
        <v>0</v>
      </c>
      <c r="J12" s="24">
        <f>I12*G12*E12</f>
        <v>0</v>
      </c>
      <c r="K12" s="17" t="s">
        <v>20</v>
      </c>
    </row>
    <row r="13" spans="2:11" ht="25" customHeight="1" x14ac:dyDescent="0.25">
      <c r="B13" s="40"/>
      <c r="C13" s="7" t="s">
        <v>47</v>
      </c>
      <c r="D13" s="6" t="s">
        <v>49</v>
      </c>
      <c r="E13" s="13">
        <v>12</v>
      </c>
      <c r="F13" s="14" t="s">
        <v>18</v>
      </c>
      <c r="G13" s="15">
        <v>1</v>
      </c>
      <c r="H13" s="14" t="s">
        <v>19</v>
      </c>
      <c r="I13" s="24">
        <v>825</v>
      </c>
      <c r="J13" s="24">
        <f>I13*G13*E13</f>
        <v>9900</v>
      </c>
      <c r="K13" s="17" t="s">
        <v>20</v>
      </c>
    </row>
    <row r="14" spans="2:11" ht="29" x14ac:dyDescent="0.25">
      <c r="B14" s="40"/>
      <c r="C14" s="7" t="s">
        <v>47</v>
      </c>
      <c r="D14" s="6" t="s">
        <v>50</v>
      </c>
      <c r="E14" s="13">
        <v>12</v>
      </c>
      <c r="F14" s="14" t="s">
        <v>18</v>
      </c>
      <c r="G14" s="15">
        <v>1</v>
      </c>
      <c r="H14" s="14" t="s">
        <v>19</v>
      </c>
      <c r="I14" s="24">
        <v>1200</v>
      </c>
      <c r="J14" s="24">
        <f>I14*G14*E14</f>
        <v>14400</v>
      </c>
      <c r="K14" s="17" t="s">
        <v>20</v>
      </c>
    </row>
    <row r="15" spans="2:11" ht="31" customHeight="1" x14ac:dyDescent="0.25">
      <c r="B15" s="39" t="s">
        <v>23</v>
      </c>
      <c r="C15" s="42" t="s">
        <v>24</v>
      </c>
      <c r="D15" s="6" t="s">
        <v>25</v>
      </c>
      <c r="E15" s="13">
        <v>1</v>
      </c>
      <c r="F15" s="14" t="s">
        <v>26</v>
      </c>
      <c r="G15" s="15">
        <v>2</v>
      </c>
      <c r="H15" s="14" t="s">
        <v>27</v>
      </c>
      <c r="I15" s="24">
        <v>15000</v>
      </c>
      <c r="J15" s="24">
        <f t="shared" ref="J15:J21" si="0">E15*G15*I15</f>
        <v>30000</v>
      </c>
      <c r="K15" s="18" t="s">
        <v>41</v>
      </c>
    </row>
    <row r="16" spans="2:11" ht="36" customHeight="1" x14ac:dyDescent="0.25">
      <c r="B16" s="40"/>
      <c r="C16" s="42"/>
      <c r="D16" s="6" t="s">
        <v>28</v>
      </c>
      <c r="E16" s="13">
        <v>1</v>
      </c>
      <c r="F16" s="14" t="s">
        <v>18</v>
      </c>
      <c r="G16" s="15">
        <v>2</v>
      </c>
      <c r="H16" s="14" t="s">
        <v>27</v>
      </c>
      <c r="I16" s="24">
        <v>4000</v>
      </c>
      <c r="J16" s="24">
        <f t="shared" si="0"/>
        <v>8000</v>
      </c>
      <c r="K16" s="18" t="s">
        <v>42</v>
      </c>
    </row>
    <row r="17" spans="2:11" ht="25" customHeight="1" x14ac:dyDescent="0.25">
      <c r="B17" s="40"/>
      <c r="C17" s="42"/>
      <c r="D17" s="6" t="s">
        <v>29</v>
      </c>
      <c r="E17" s="13">
        <v>11</v>
      </c>
      <c r="F17" s="14" t="s">
        <v>18</v>
      </c>
      <c r="G17" s="15">
        <v>2</v>
      </c>
      <c r="H17" s="14" t="s">
        <v>27</v>
      </c>
      <c r="I17" s="24">
        <v>150</v>
      </c>
      <c r="J17" s="24">
        <f t="shared" si="0"/>
        <v>3300</v>
      </c>
      <c r="K17" s="18"/>
    </row>
    <row r="18" spans="2:11" ht="25" customHeight="1" x14ac:dyDescent="0.25">
      <c r="B18" s="40"/>
      <c r="C18" s="42"/>
      <c r="D18" s="6" t="s">
        <v>30</v>
      </c>
      <c r="E18" s="13">
        <v>1</v>
      </c>
      <c r="F18" s="14" t="s">
        <v>13</v>
      </c>
      <c r="G18" s="15">
        <v>1</v>
      </c>
      <c r="H18" s="14" t="s">
        <v>14</v>
      </c>
      <c r="I18" s="24">
        <v>1000</v>
      </c>
      <c r="J18" s="24">
        <f t="shared" si="0"/>
        <v>1000</v>
      </c>
      <c r="K18" s="18"/>
    </row>
    <row r="19" spans="2:11" ht="25" customHeight="1" x14ac:dyDescent="0.25">
      <c r="B19" s="40"/>
      <c r="C19" s="42"/>
      <c r="D19" s="6" t="s">
        <v>31</v>
      </c>
      <c r="E19" s="13">
        <v>2</v>
      </c>
      <c r="F19" s="14" t="s">
        <v>18</v>
      </c>
      <c r="G19" s="15">
        <v>2</v>
      </c>
      <c r="H19" s="14" t="s">
        <v>27</v>
      </c>
      <c r="I19" s="24">
        <v>500</v>
      </c>
      <c r="J19" s="24">
        <f t="shared" si="0"/>
        <v>2000</v>
      </c>
      <c r="K19" s="18"/>
    </row>
    <row r="20" spans="2:11" ht="25" customHeight="1" x14ac:dyDescent="0.25">
      <c r="B20" s="40"/>
      <c r="C20" s="5" t="s">
        <v>32</v>
      </c>
      <c r="D20" s="6" t="s">
        <v>33</v>
      </c>
      <c r="E20" s="13">
        <v>1</v>
      </c>
      <c r="F20" s="14" t="s">
        <v>34</v>
      </c>
      <c r="G20" s="15">
        <v>1</v>
      </c>
      <c r="H20" s="14" t="s">
        <v>19</v>
      </c>
      <c r="I20" s="24">
        <v>0</v>
      </c>
      <c r="J20" s="24">
        <f t="shared" si="0"/>
        <v>0</v>
      </c>
      <c r="K20" s="18"/>
    </row>
    <row r="21" spans="2:11" ht="25" customHeight="1" x14ac:dyDescent="0.25">
      <c r="B21" s="41"/>
      <c r="C21" s="7" t="s">
        <v>35</v>
      </c>
      <c r="D21" s="8" t="s">
        <v>36</v>
      </c>
      <c r="E21" s="12">
        <v>11</v>
      </c>
      <c r="F21" s="14" t="s">
        <v>18</v>
      </c>
      <c r="G21" s="12">
        <v>2</v>
      </c>
      <c r="H21" s="11" t="s">
        <v>27</v>
      </c>
      <c r="I21" s="23">
        <v>0</v>
      </c>
      <c r="J21" s="23">
        <f t="shared" si="0"/>
        <v>0</v>
      </c>
      <c r="K21" s="19" t="s">
        <v>51</v>
      </c>
    </row>
    <row r="22" spans="2:11" ht="25" customHeight="1" x14ac:dyDescent="0.25">
      <c r="B22" s="30" t="s">
        <v>43</v>
      </c>
      <c r="C22" s="31"/>
      <c r="D22" s="31"/>
      <c r="E22" s="31"/>
      <c r="F22" s="31"/>
      <c r="G22" s="31"/>
      <c r="H22" s="31"/>
      <c r="I22" s="31"/>
      <c r="J22" s="25">
        <f>SUM(J12:J21)</f>
        <v>68600</v>
      </c>
      <c r="K22" s="20"/>
    </row>
    <row r="23" spans="2:11" ht="25" customHeight="1" x14ac:dyDescent="0.25">
      <c r="B23" s="30" t="s">
        <v>37</v>
      </c>
      <c r="C23" s="31"/>
      <c r="D23" s="31"/>
      <c r="E23" s="31"/>
      <c r="F23" s="31"/>
      <c r="G23" s="31"/>
      <c r="H23" s="31"/>
      <c r="I23" s="31"/>
      <c r="J23" s="25">
        <f>J22*0.1</f>
        <v>6860</v>
      </c>
      <c r="K23" s="20"/>
    </row>
    <row r="24" spans="2:11" ht="25" customHeight="1" x14ac:dyDescent="0.25">
      <c r="B24" s="30" t="s">
        <v>45</v>
      </c>
      <c r="C24" s="31"/>
      <c r="D24" s="31"/>
      <c r="E24" s="31"/>
      <c r="F24" s="31"/>
      <c r="G24" s="31"/>
      <c r="H24" s="31"/>
      <c r="I24" s="31"/>
      <c r="J24" s="25">
        <f>(J22+J23)*0.06</f>
        <v>4527.5999999999995</v>
      </c>
      <c r="K24" s="20"/>
    </row>
    <row r="25" spans="2:11" ht="25" customHeight="1" x14ac:dyDescent="0.25">
      <c r="B25" s="30" t="s">
        <v>44</v>
      </c>
      <c r="C25" s="31"/>
      <c r="D25" s="31"/>
      <c r="E25" s="31"/>
      <c r="F25" s="31"/>
      <c r="G25" s="31"/>
      <c r="H25" s="31"/>
      <c r="I25" s="31"/>
      <c r="J25" s="25">
        <f>J22+J23+J24</f>
        <v>79987.600000000006</v>
      </c>
      <c r="K25" s="20"/>
    </row>
    <row r="26" spans="2:11" ht="20" customHeight="1" x14ac:dyDescent="0.25">
      <c r="E26" s="16"/>
      <c r="F26" s="1"/>
      <c r="G26" s="16"/>
      <c r="H26" s="1"/>
    </row>
    <row r="27" spans="2:11" ht="20" customHeight="1" x14ac:dyDescent="0.25"/>
    <row r="28" spans="2:11" ht="20" customHeight="1" x14ac:dyDescent="0.25"/>
    <row r="29" spans="2:11" ht="20" customHeight="1" x14ac:dyDescent="0.25"/>
    <row r="30" spans="2:11" ht="20" customHeight="1" x14ac:dyDescent="0.25"/>
    <row r="31" spans="2:11" ht="20" customHeight="1" x14ac:dyDescent="0.25"/>
  </sheetData>
  <mergeCells count="21">
    <mergeCell ref="B24:I24"/>
    <mergeCell ref="B25:I25"/>
    <mergeCell ref="K10:K11"/>
    <mergeCell ref="B12:B14"/>
    <mergeCell ref="B15:B21"/>
    <mergeCell ref="C15:C19"/>
    <mergeCell ref="B22:I22"/>
    <mergeCell ref="B23:I23"/>
    <mergeCell ref="I10:J10"/>
    <mergeCell ref="B8:C8"/>
    <mergeCell ref="D8:E8"/>
    <mergeCell ref="B10:C11"/>
    <mergeCell ref="D10:D11"/>
    <mergeCell ref="E10:H10"/>
    <mergeCell ref="B7:C7"/>
    <mergeCell ref="D7:E7"/>
    <mergeCell ref="B1:K4"/>
    <mergeCell ref="B5:C5"/>
    <mergeCell ref="D5:E5"/>
    <mergeCell ref="B6:C6"/>
    <mergeCell ref="D6:E6"/>
  </mergeCells>
  <phoneticPr fontId="9" type="noConversion"/>
  <pageMargins left="0.156944444444444" right="0.156944444444444" top="0.62986111111111098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报价1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jieren</dc:creator>
  <cp:lastModifiedBy>lihanbin581127@outlook.com</cp:lastModifiedBy>
  <dcterms:created xsi:type="dcterms:W3CDTF">2023-11-21T13:19:00Z</dcterms:created>
  <dcterms:modified xsi:type="dcterms:W3CDTF">2025-01-03T08:39:12Z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493454DC292EE4A1BB4B6A67C49A4F6C_43</vt:lpwstr>
  </property>
  <property fmtid="{D5CDD505-2E9C-101B-9397-08002B2CF9AE}" pid="3" name="KSOProductBuildVer">
    <vt:lpwstr>2052-6.8.2.8850</vt:lpwstr>
  </property>
</Properties>
</file>