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/>
  <mc:AlternateContent xmlns:mc="http://schemas.openxmlformats.org/markup-compatibility/2006">
    <mc:Choice Requires="x15">
      <x15ac:absPath xmlns:x15ac="http://schemas.microsoft.com/office/spreadsheetml/2010/11/ac" url="C:\Users\anlih\Desktop\可信云原生KV\可信云原生定制产品\"/>
    </mc:Choice>
  </mc:AlternateContent>
  <xr:revisionPtr revIDLastSave="0" documentId="13_ncr:1_{F89FD202-23F9-4A30-B566-FC2DB07ABE8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报价" sheetId="1" r:id="rId1"/>
  </sheets>
  <definedNames>
    <definedName name="_xlnm.Print_Area" localSheetId="0">报价!$A$1:$K$22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5" i="1" l="1"/>
  <c r="I8" i="1"/>
  <c r="I11" i="1"/>
  <c r="I16" i="1"/>
  <c r="I18" i="1"/>
  <c r="I6" i="1"/>
  <c r="I19" i="1"/>
  <c r="I20" i="1"/>
  <c r="I21" i="1"/>
  <c r="I17" i="1"/>
  <c r="I7" i="1"/>
  <c r="I9" i="1"/>
  <c r="I10" i="1"/>
  <c r="I12" i="1"/>
  <c r="I13" i="1"/>
  <c r="I14" i="1"/>
</calcChain>
</file>

<file path=xl/sharedStrings.xml><?xml version="1.0" encoding="utf-8"?>
<sst xmlns="http://schemas.openxmlformats.org/spreadsheetml/2006/main" count="54" uniqueCount="41">
  <si>
    <t>项目</t>
  </si>
  <si>
    <t>内容</t>
  </si>
  <si>
    <t>数量</t>
  </si>
  <si>
    <t>单位</t>
  </si>
  <si>
    <t>天数/使用次数</t>
  </si>
  <si>
    <t>单价</t>
  </si>
  <si>
    <t>小计</t>
  </si>
  <si>
    <t>备注</t>
  </si>
  <si>
    <t>10%服务费</t>
  </si>
  <si>
    <t>合计：</t>
  </si>
  <si>
    <t>6%增值税金</t>
    <phoneticPr fontId="7" type="noConversion"/>
  </si>
  <si>
    <t>供应商名称：康辉集团北京国际会议展览有限公司</t>
    <phoneticPr fontId="7" type="noConversion"/>
  </si>
  <si>
    <t>项目预算表</t>
    <phoneticPr fontId="7" type="noConversion"/>
  </si>
  <si>
    <t>工卡套装</t>
    <phoneticPr fontId="7" type="noConversion"/>
  </si>
  <si>
    <t>元/套</t>
    <phoneticPr fontId="7" type="noConversion"/>
  </si>
  <si>
    <t>眼罩套装</t>
    <phoneticPr fontId="7" type="noConversion"/>
  </si>
  <si>
    <t>手机支架</t>
    <phoneticPr fontId="7" type="noConversion"/>
  </si>
  <si>
    <t>元/个</t>
    <phoneticPr fontId="7" type="noConversion"/>
  </si>
  <si>
    <t>小米无线充电器</t>
    <phoneticPr fontId="7" type="noConversion"/>
  </si>
  <si>
    <t>乐歌MX1站立式桌面升降台</t>
    <phoneticPr fontId="7" type="noConversion"/>
  </si>
  <si>
    <t>包含开版费用及印制logo费用</t>
    <phoneticPr fontId="7" type="noConversion"/>
  </si>
  <si>
    <t>包含镭雕雕印logo费用</t>
    <phoneticPr fontId="7" type="noConversion"/>
  </si>
  <si>
    <t>包含工卡卡套UV印刷，卡扣UV印刷及挂绳热转印logo费用</t>
    <phoneticPr fontId="7" type="noConversion"/>
  </si>
  <si>
    <t>包装礼盒logo</t>
    <phoneticPr fontId="7" type="noConversion"/>
  </si>
  <si>
    <t>眼罩收纳袋丝印logo</t>
    <phoneticPr fontId="7" type="noConversion"/>
  </si>
  <si>
    <t>充电器底部丝印logo</t>
    <phoneticPr fontId="7" type="noConversion"/>
  </si>
  <si>
    <t>包含礼盒，收纳袋，冰袋，眼罩套装</t>
    <phoneticPr fontId="7" type="noConversion"/>
  </si>
  <si>
    <t>挂灯顶部或灯柱丝印logo</t>
    <phoneticPr fontId="7" type="noConversion"/>
  </si>
  <si>
    <t>桌面一侧印制logo</t>
    <phoneticPr fontId="7" type="noConversion"/>
  </si>
  <si>
    <t>京东活动价格，以实际采购价格为准</t>
    <phoneticPr fontId="7" type="noConversion"/>
  </si>
  <si>
    <t>小米智能屏幕挂灯1S</t>
    <phoneticPr fontId="7" type="noConversion"/>
  </si>
  <si>
    <t>活动信息：可信云原生项目定制产品</t>
    <phoneticPr fontId="7" type="noConversion"/>
  </si>
  <si>
    <t>定制产品</t>
    <phoneticPr fontId="7" type="noConversion"/>
  </si>
  <si>
    <t>物流费用预估</t>
    <phoneticPr fontId="7" type="noConversion"/>
  </si>
  <si>
    <t>元/项</t>
    <phoneticPr fontId="7" type="noConversion"/>
  </si>
  <si>
    <t>预留物流费用，以实际产生结算</t>
    <phoneticPr fontId="7" type="noConversion"/>
  </si>
  <si>
    <t>立体水晶logo贴纸，每批次1平米起做</t>
    <phoneticPr fontId="7" type="noConversion"/>
  </si>
  <si>
    <t>背胶车贴logo</t>
    <phoneticPr fontId="7" type="noConversion"/>
  </si>
  <si>
    <t>down</t>
    <phoneticPr fontId="7" type="noConversion"/>
  </si>
  <si>
    <t>20个</t>
    <phoneticPr fontId="7" type="noConversion"/>
  </si>
  <si>
    <t>30个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</si>
</sst>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76" formatCode="0_);[Red]\(0\)"/>
  </numFmts>
  <fonts count="9">
    <font>
      <sz val="11"/>
      <name val="宋体"/>
    </font>
    <font>
      <sz val="10"/>
      <name val="微软雅黑"/>
      <family val="2"/>
      <charset val="134"/>
    </font>
    <font>
      <sz val="20"/>
      <name val="微软雅黑"/>
      <family val="2"/>
      <charset val="134"/>
    </font>
    <font>
      <b/>
      <sz val="20"/>
      <name val="微软雅黑"/>
      <family val="2"/>
      <charset val="134"/>
    </font>
    <font>
      <b/>
      <sz val="10"/>
      <name val="微软雅黑"/>
      <family val="2"/>
      <charset val="134"/>
    </font>
    <font>
      <sz val="11"/>
      <color indexed="8"/>
      <name val="微软雅黑"/>
      <family val="2"/>
      <charset val="134"/>
    </font>
    <font>
      <b/>
      <sz val="12"/>
      <name val="微软雅黑"/>
      <family val="2"/>
      <charset val="134"/>
    </font>
    <font>
      <sz val="9"/>
      <name val="宋体"/>
      <family val="3"/>
      <charset val="134"/>
    </font>
    <font>
      <sz val="10"/>
      <name val="微软雅黑"/>
      <family val="2"/>
      <charset val="134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70">
    <xf numFmtId="0" fontId="0" fillId="0" borderId="0" xfId="0">
      <alignment vertical="center"/>
    </xf>
    <xf numFmtId="0" fontId="1" fillId="2" borderId="0" xfId="0" applyFont="1" applyFill="1" applyBorder="1">
      <alignment vertical="center"/>
    </xf>
    <xf numFmtId="0" fontId="1" fillId="2" borderId="0" xfId="0" applyFont="1" applyFill="1" applyBorder="1" applyAlignment="1">
      <alignment horizontal="left" vertical="center"/>
    </xf>
    <xf numFmtId="40" fontId="1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2" fillId="2" borderId="0" xfId="0" applyFont="1" applyFill="1" applyBorder="1">
      <alignment vertical="center"/>
    </xf>
    <xf numFmtId="40" fontId="1" fillId="2" borderId="5" xfId="0" applyNumberFormat="1" applyFont="1" applyFill="1" applyBorder="1" applyAlignment="1">
      <alignment horizontal="center" vertical="center"/>
    </xf>
    <xf numFmtId="43" fontId="1" fillId="2" borderId="5" xfId="0" applyNumberFormat="1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176" fontId="1" fillId="2" borderId="5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5" fillId="2" borderId="0" xfId="0" applyFont="1" applyFill="1" applyBorder="1">
      <alignment vertical="center"/>
    </xf>
    <xf numFmtId="0" fontId="6" fillId="2" borderId="0" xfId="0" applyFont="1" applyFill="1" applyBorder="1">
      <alignment vertical="center"/>
    </xf>
    <xf numFmtId="43" fontId="6" fillId="2" borderId="7" xfId="0" applyNumberFormat="1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58" fontId="1" fillId="2" borderId="15" xfId="0" applyNumberFormat="1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left" vertical="center" wrapText="1"/>
    </xf>
    <xf numFmtId="0" fontId="1" fillId="2" borderId="14" xfId="0" applyFont="1" applyFill="1" applyBorder="1" applyAlignment="1">
      <alignment horizontal="left" vertical="center" wrapText="1"/>
    </xf>
    <xf numFmtId="0" fontId="1" fillId="2" borderId="15" xfId="0" applyFont="1" applyFill="1" applyBorder="1" applyAlignment="1">
      <alignment horizontal="left" vertical="center" wrapText="1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58" fontId="1" fillId="2" borderId="13" xfId="0" applyNumberFormat="1" applyFont="1" applyFill="1" applyBorder="1" applyAlignment="1">
      <alignment horizontal="center" vertical="center" wrapText="1"/>
    </xf>
    <xf numFmtId="58" fontId="8" fillId="2" borderId="14" xfId="0" applyNumberFormat="1" applyFont="1" applyFill="1" applyBorder="1" applyAlignment="1">
      <alignment horizontal="center" vertical="center" wrapText="1"/>
    </xf>
    <xf numFmtId="58" fontId="8" fillId="2" borderId="9" xfId="0" applyNumberFormat="1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40" fontId="1" fillId="3" borderId="5" xfId="0" applyNumberFormat="1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176" fontId="1" fillId="3" borderId="5" xfId="0" applyNumberFormat="1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43" fontId="1" fillId="3" borderId="5" xfId="0" applyNumberFormat="1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40" fontId="1" fillId="0" borderId="5" xfId="0" applyNumberFormat="1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176" fontId="1" fillId="0" borderId="5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43" fontId="1" fillId="0" borderId="5" xfId="0" applyNumberFormat="1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40" fontId="1" fillId="4" borderId="5" xfId="0" applyNumberFormat="1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176" fontId="1" fillId="4" borderId="5" xfId="0" applyNumberFormat="1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43" fontId="1" fillId="4" borderId="5" xfId="0" applyNumberFormat="1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www.wps.cn/officeDocument/2020/cellImage" Target="NUL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K21"/>
  <sheetViews>
    <sheetView tabSelected="1" zoomScaleNormal="100" zoomScaleSheetLayoutView="100" workbookViewId="0">
      <selection activeCell="I16" sqref="I16"/>
    </sheetView>
  </sheetViews>
  <sheetFormatPr defaultColWidth="10.6640625" defaultRowHeight="15"/>
  <cols>
    <col min="1" max="1" width="1.109375" style="1" customWidth="1"/>
    <col min="2" max="2" width="11.44140625" style="2" customWidth="1"/>
    <col min="3" max="4" width="12.109375" style="1" customWidth="1"/>
    <col min="5" max="5" width="11.6640625" style="3" customWidth="1"/>
    <col min="6" max="6" width="8.109375" style="4" customWidth="1"/>
    <col min="7" max="7" width="5.6640625" style="1" customWidth="1"/>
    <col min="8" max="8" width="8.6640625" style="4" customWidth="1"/>
    <col min="9" max="9" width="17" style="4" customWidth="1"/>
    <col min="10" max="10" width="55.44140625" style="1" customWidth="1"/>
    <col min="11" max="11" width="12.109375" style="1" customWidth="1"/>
    <col min="12" max="249" width="8.109375" style="1" customWidth="1"/>
    <col min="250" max="250" width="3.6640625" style="1" customWidth="1"/>
    <col min="251" max="251" width="12.109375" style="1" customWidth="1"/>
    <col min="252" max="252" width="14.33203125" style="1" customWidth="1"/>
    <col min="253" max="16384" width="10.6640625" style="1"/>
  </cols>
  <sheetData>
    <row r="1" spans="2:11" ht="15.6" thickBot="1"/>
    <row r="2" spans="2:11" s="5" customFormat="1" ht="73.2" customHeight="1">
      <c r="B2" s="25" t="s">
        <v>12</v>
      </c>
      <c r="C2" s="26"/>
      <c r="D2" s="26"/>
      <c r="E2" s="27"/>
      <c r="F2" s="26"/>
      <c r="G2" s="26"/>
      <c r="H2" s="26"/>
      <c r="I2" s="26"/>
      <c r="J2" s="28"/>
    </row>
    <row r="3" spans="2:11" s="5" customFormat="1" ht="20.55" customHeight="1">
      <c r="B3" s="31" t="s">
        <v>31</v>
      </c>
      <c r="C3" s="32"/>
      <c r="D3" s="32"/>
      <c r="E3" s="32"/>
      <c r="F3" s="32"/>
      <c r="G3" s="32"/>
      <c r="H3" s="32"/>
      <c r="I3" s="32"/>
      <c r="J3" s="33"/>
    </row>
    <row r="4" spans="2:11" s="5" customFormat="1" ht="20.55" customHeight="1">
      <c r="B4" s="31" t="s">
        <v>11</v>
      </c>
      <c r="C4" s="32"/>
      <c r="D4" s="32"/>
      <c r="E4" s="32"/>
      <c r="F4" s="32"/>
      <c r="G4" s="32"/>
      <c r="H4" s="32"/>
      <c r="I4" s="32"/>
      <c r="J4" s="33"/>
    </row>
    <row r="5" spans="2:11" s="4" customFormat="1" ht="31.2" customHeight="1">
      <c r="B5" s="15" t="s">
        <v>0</v>
      </c>
      <c r="C5" s="29" t="s">
        <v>1</v>
      </c>
      <c r="D5" s="29"/>
      <c r="E5" s="6" t="s">
        <v>5</v>
      </c>
      <c r="F5" s="20" t="s">
        <v>3</v>
      </c>
      <c r="G5" s="20" t="s">
        <v>2</v>
      </c>
      <c r="H5" s="19" t="s">
        <v>4</v>
      </c>
      <c r="I5" s="7" t="s">
        <v>6</v>
      </c>
      <c r="J5" s="8" t="s">
        <v>7</v>
      </c>
    </row>
    <row r="6" spans="2:11" s="4" customFormat="1" ht="26.4" customHeight="1">
      <c r="B6" s="46" t="s">
        <v>32</v>
      </c>
      <c r="C6" s="49" t="s">
        <v>13</v>
      </c>
      <c r="D6" s="49"/>
      <c r="E6" s="50">
        <v>19</v>
      </c>
      <c r="F6" s="51" t="s">
        <v>14</v>
      </c>
      <c r="G6" s="52">
        <v>500</v>
      </c>
      <c r="H6" s="53">
        <v>1</v>
      </c>
      <c r="I6" s="54">
        <f t="shared" ref="I6:I16" si="0">E6*G6*H6</f>
        <v>9500</v>
      </c>
      <c r="J6" s="55" t="s">
        <v>22</v>
      </c>
    </row>
    <row r="7" spans="2:11" s="4" customFormat="1" ht="26.4" customHeight="1">
      <c r="B7" s="47"/>
      <c r="C7" s="56" t="s">
        <v>15</v>
      </c>
      <c r="D7" s="56"/>
      <c r="E7" s="57">
        <v>95</v>
      </c>
      <c r="F7" s="58" t="s">
        <v>14</v>
      </c>
      <c r="G7" s="59">
        <v>100</v>
      </c>
      <c r="H7" s="60">
        <v>1</v>
      </c>
      <c r="I7" s="61">
        <f t="shared" si="0"/>
        <v>9500</v>
      </c>
      <c r="J7" s="62" t="s">
        <v>26</v>
      </c>
      <c r="K7" s="4" t="s">
        <v>38</v>
      </c>
    </row>
    <row r="8" spans="2:11" s="4" customFormat="1" ht="26.4" customHeight="1">
      <c r="B8" s="47"/>
      <c r="C8" s="63" t="s">
        <v>23</v>
      </c>
      <c r="D8" s="63"/>
      <c r="E8" s="64">
        <v>3</v>
      </c>
      <c r="F8" s="65" t="s">
        <v>17</v>
      </c>
      <c r="G8" s="66">
        <v>100</v>
      </c>
      <c r="H8" s="67">
        <v>1</v>
      </c>
      <c r="I8" s="68">
        <f t="shared" si="0"/>
        <v>300</v>
      </c>
      <c r="J8" s="69" t="s">
        <v>36</v>
      </c>
    </row>
    <row r="9" spans="2:11" s="4" customFormat="1" ht="26.4" customHeight="1">
      <c r="B9" s="47"/>
      <c r="C9" s="63" t="s">
        <v>24</v>
      </c>
      <c r="D9" s="63"/>
      <c r="E9" s="64">
        <v>20</v>
      </c>
      <c r="F9" s="65" t="s">
        <v>17</v>
      </c>
      <c r="G9" s="66">
        <v>100</v>
      </c>
      <c r="H9" s="67">
        <v>1</v>
      </c>
      <c r="I9" s="68">
        <f t="shared" si="0"/>
        <v>2000</v>
      </c>
      <c r="J9" s="69" t="s">
        <v>20</v>
      </c>
    </row>
    <row r="10" spans="2:11" s="4" customFormat="1" ht="26.4" customHeight="1">
      <c r="B10" s="47"/>
      <c r="C10" s="56" t="s">
        <v>16</v>
      </c>
      <c r="D10" s="56"/>
      <c r="E10" s="57">
        <v>32</v>
      </c>
      <c r="F10" s="58" t="s">
        <v>17</v>
      </c>
      <c r="G10" s="59">
        <v>100</v>
      </c>
      <c r="H10" s="60">
        <v>1</v>
      </c>
      <c r="I10" s="61">
        <f t="shared" si="0"/>
        <v>3200</v>
      </c>
      <c r="J10" s="62" t="s">
        <v>21</v>
      </c>
      <c r="K10" s="4" t="s">
        <v>38</v>
      </c>
    </row>
    <row r="11" spans="2:11" s="4" customFormat="1" ht="26.4" customHeight="1">
      <c r="B11" s="47"/>
      <c r="C11" s="49" t="s">
        <v>18</v>
      </c>
      <c r="D11" s="49"/>
      <c r="E11" s="50">
        <v>79.900000000000006</v>
      </c>
      <c r="F11" s="51" t="s">
        <v>17</v>
      </c>
      <c r="G11" s="52">
        <v>50</v>
      </c>
      <c r="H11" s="53">
        <v>1</v>
      </c>
      <c r="I11" s="54">
        <f t="shared" si="0"/>
        <v>3995.0000000000005</v>
      </c>
      <c r="J11" s="55"/>
      <c r="K11" s="4" t="s">
        <v>40</v>
      </c>
    </row>
    <row r="12" spans="2:11" s="4" customFormat="1" ht="26.4" customHeight="1">
      <c r="B12" s="47"/>
      <c r="C12" s="30" t="s">
        <v>25</v>
      </c>
      <c r="D12" s="30"/>
      <c r="E12" s="6">
        <v>20</v>
      </c>
      <c r="F12" s="22" t="s">
        <v>17</v>
      </c>
      <c r="G12" s="9">
        <v>50</v>
      </c>
      <c r="H12" s="21">
        <v>1</v>
      </c>
      <c r="I12" s="7">
        <f t="shared" si="0"/>
        <v>1000</v>
      </c>
      <c r="J12" s="10" t="s">
        <v>20</v>
      </c>
    </row>
    <row r="13" spans="2:11" s="4" customFormat="1" ht="26.4" customHeight="1">
      <c r="B13" s="47"/>
      <c r="C13" s="49" t="s">
        <v>30</v>
      </c>
      <c r="D13" s="49"/>
      <c r="E13" s="50">
        <v>249</v>
      </c>
      <c r="F13" s="51" t="s">
        <v>17</v>
      </c>
      <c r="G13" s="52">
        <v>50</v>
      </c>
      <c r="H13" s="53">
        <v>1</v>
      </c>
      <c r="I13" s="54">
        <f t="shared" si="0"/>
        <v>12450</v>
      </c>
      <c r="J13" s="55"/>
      <c r="K13" s="4" t="s">
        <v>39</v>
      </c>
    </row>
    <row r="14" spans="2:11" s="4" customFormat="1" ht="26.4" customHeight="1">
      <c r="B14" s="47"/>
      <c r="C14" s="30" t="s">
        <v>27</v>
      </c>
      <c r="D14" s="30"/>
      <c r="E14" s="6">
        <v>20</v>
      </c>
      <c r="F14" s="22" t="s">
        <v>17</v>
      </c>
      <c r="G14" s="9">
        <v>50</v>
      </c>
      <c r="H14" s="21">
        <v>1</v>
      </c>
      <c r="I14" s="7">
        <f t="shared" si="0"/>
        <v>1000</v>
      </c>
      <c r="J14" s="10" t="s">
        <v>20</v>
      </c>
    </row>
    <row r="15" spans="2:11" s="4" customFormat="1" ht="26.4" customHeight="1">
      <c r="B15" s="47"/>
      <c r="C15" s="49" t="s">
        <v>19</v>
      </c>
      <c r="D15" s="49"/>
      <c r="E15" s="50">
        <v>479</v>
      </c>
      <c r="F15" s="51" t="s">
        <v>17</v>
      </c>
      <c r="G15" s="52">
        <v>10</v>
      </c>
      <c r="H15" s="53">
        <v>1</v>
      </c>
      <c r="I15" s="54">
        <f t="shared" si="0"/>
        <v>4790</v>
      </c>
      <c r="J15" s="55" t="s">
        <v>29</v>
      </c>
    </row>
    <row r="16" spans="2:11" s="4" customFormat="1" ht="26.4" customHeight="1">
      <c r="B16" s="47"/>
      <c r="C16" s="30" t="s">
        <v>28</v>
      </c>
      <c r="D16" s="30"/>
      <c r="E16" s="6">
        <v>18</v>
      </c>
      <c r="F16" s="22" t="s">
        <v>17</v>
      </c>
      <c r="G16" s="9">
        <v>10</v>
      </c>
      <c r="H16" s="21">
        <v>1</v>
      </c>
      <c r="I16" s="7">
        <f t="shared" si="0"/>
        <v>180</v>
      </c>
      <c r="J16" s="10" t="s">
        <v>37</v>
      </c>
    </row>
    <row r="17" spans="2:11" s="4" customFormat="1" ht="26.4" customHeight="1">
      <c r="B17" s="48"/>
      <c r="C17" s="30" t="s">
        <v>33</v>
      </c>
      <c r="D17" s="30"/>
      <c r="E17" s="6">
        <v>1000</v>
      </c>
      <c r="F17" s="24" t="s">
        <v>34</v>
      </c>
      <c r="G17" s="9">
        <v>1</v>
      </c>
      <c r="H17" s="23">
        <v>1</v>
      </c>
      <c r="I17" s="7">
        <f t="shared" ref="I17" si="1">E17*G17*H17</f>
        <v>1000</v>
      </c>
      <c r="J17" s="10" t="s">
        <v>35</v>
      </c>
    </row>
    <row r="18" spans="2:11" s="11" customFormat="1" ht="23.55" customHeight="1">
      <c r="B18" s="43" t="s">
        <v>6</v>
      </c>
      <c r="C18" s="44"/>
      <c r="D18" s="44"/>
      <c r="E18" s="44"/>
      <c r="F18" s="44"/>
      <c r="G18" s="44"/>
      <c r="H18" s="45"/>
      <c r="I18" s="7">
        <f>SUM(I6:I17)</f>
        <v>48915</v>
      </c>
      <c r="J18" s="16"/>
      <c r="K18" s="4"/>
    </row>
    <row r="19" spans="2:11" s="11" customFormat="1" ht="23.55" customHeight="1">
      <c r="B19" s="37" t="s">
        <v>8</v>
      </c>
      <c r="C19" s="38"/>
      <c r="D19" s="38"/>
      <c r="E19" s="38"/>
      <c r="F19" s="38"/>
      <c r="G19" s="38"/>
      <c r="H19" s="39"/>
      <c r="I19" s="7">
        <f>I18*0.1</f>
        <v>4891.5</v>
      </c>
      <c r="J19" s="17"/>
    </row>
    <row r="20" spans="2:11" s="12" customFormat="1" ht="23.55" customHeight="1">
      <c r="B20" s="40" t="s">
        <v>10</v>
      </c>
      <c r="C20" s="41"/>
      <c r="D20" s="41"/>
      <c r="E20" s="41"/>
      <c r="F20" s="41"/>
      <c r="G20" s="41"/>
      <c r="H20" s="42"/>
      <c r="I20" s="7">
        <f>(I18+I19)*0.06</f>
        <v>3228.39</v>
      </c>
      <c r="J20" s="18"/>
      <c r="K20" s="11"/>
    </row>
    <row r="21" spans="2:11" ht="23.55" customHeight="1" thickBot="1">
      <c r="B21" s="34" t="s">
        <v>9</v>
      </c>
      <c r="C21" s="35"/>
      <c r="D21" s="35"/>
      <c r="E21" s="35"/>
      <c r="F21" s="35"/>
      <c r="G21" s="35"/>
      <c r="H21" s="36"/>
      <c r="I21" s="13">
        <f>SUM(I18:I20)</f>
        <v>57034.89</v>
      </c>
      <c r="J21" s="14"/>
      <c r="K21" s="12"/>
    </row>
  </sheetData>
  <mergeCells count="21">
    <mergeCell ref="C17:D17"/>
    <mergeCell ref="B21:H21"/>
    <mergeCell ref="B19:H19"/>
    <mergeCell ref="B20:H20"/>
    <mergeCell ref="B18:H18"/>
    <mergeCell ref="B6:B17"/>
    <mergeCell ref="C15:D15"/>
    <mergeCell ref="C16:D16"/>
    <mergeCell ref="C7:D7"/>
    <mergeCell ref="C10:D10"/>
    <mergeCell ref="C11:D11"/>
    <mergeCell ref="C13:D13"/>
    <mergeCell ref="C8:D8"/>
    <mergeCell ref="C9:D9"/>
    <mergeCell ref="C12:D12"/>
    <mergeCell ref="C14:D14"/>
    <mergeCell ref="B2:J2"/>
    <mergeCell ref="C5:D5"/>
    <mergeCell ref="C6:D6"/>
    <mergeCell ref="B3:J3"/>
    <mergeCell ref="B4:J4"/>
  </mergeCells>
  <phoneticPr fontId="7" type="noConversion"/>
  <pageMargins left="0.7" right="0.7" top="0.75" bottom="0.75" header="0.3" footer="0.3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报价</vt:lpstr>
      <vt:lpstr>报价!Print_Area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thinkpad</dc:creator>
  <cp:lastModifiedBy>anlih</cp:lastModifiedBy>
  <cp:lastPrinted>2022-04-07T01:48:56Z</cp:lastPrinted>
  <dcterms:created xsi:type="dcterms:W3CDTF">2006-09-13T03:21:00Z</dcterms:created>
  <dcterms:modified xsi:type="dcterms:W3CDTF">2022-06-17T05:49:37Z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  <property fmtid="{D5CDD505-2E9C-101B-9397-08002B2CF9AE}" pid="3" name="ICV">
    <vt:lpwstr>7c08df9aaac94d24b4add545a9fef022</vt:lpwstr>
  </property>
</Properties>
</file>