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B9ED9F7-6B53-4600-976A-9A1B1E9097B3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<sst xmlns="http://schemas.openxmlformats.org/spreadsheetml/2006/main" count="115" uniqueCount="94">
  <si>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</si>
  <si>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</si>
  <si>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</si>
  <si>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</si>
  <si>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</si>
  <si>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</si>
  <si>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</si>
  <si>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</si>
  <si>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</si>
  <si>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</si>
  <si>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</si>
  <si>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</si>
  <si>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</si>
  <si>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</si>
  <si>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</si>
  <si>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</si>
  <si>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</si>
  <si>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</si>
  <si>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</si>
  <si>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</si>
  <si>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</si>
  <si>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</si>
  <si>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</si>
  <si>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</si>
  <si>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</si>
  <si>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</si>
  <si>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</si>
  <si>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</si>
  <si>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</si>
  <si>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</si>
  <si>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</si>
  <si>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</si>
  <si>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</si>
  <si>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</si>
  <si>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</si>
  <si>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</si>
  <si>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</si>
  <si>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</si>
  <si>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</si>
  <si>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</si>
  <si>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</si>
  <si>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</si>
  <si>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</si>
  <si>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</si>
  <si>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</si>
  <si>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</si>
  <si>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</si>
  <si>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</si>
  <si>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</si>
  <si>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</si>
  <si>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</si>
  <si>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</si>
  <si>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</si>
  <si>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</si>
  <si>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</si>
  <si>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</si>
  <si>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</si>
  <si>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</si>
  <si>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</si>
  <si>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</si>
  <si>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</si>
  <si>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</si>
  <si>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</si>
  <si>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</si>
  <si>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</si>
  <si>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</si>
  <si>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</si>
  <si>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</si>
  <si>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</si>
  <si>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</si>
  <si>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</si>
  <si>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</si>
  <si>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</si>
  <si>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</si>
  <si>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</si>
  <si>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</si>
  <si>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</si>
  <si>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</si>
  <si>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</si>
  <si>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</si>
  <si>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</si>
  <si>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</si>
  <si>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</si>
  <si>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</si>
  <si>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</si>
  <si>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团号：HMZA-220101-KGG690</t>
    <phoneticPr fontId="12" type="noConversion"/>
  </si>
  <si>
    <t>会议日期：1.15-16</t>
    <phoneticPr fontId="12" type="noConversion"/>
  </si>
  <si>
    <t>零食采购</t>
    <phoneticPr fontId="12" type="noConversion"/>
  </si>
  <si>
    <t>会场用餐、after party</t>
    <phoneticPr fontId="12" type="noConversion"/>
  </si>
  <si>
    <t>防疫、花束、纸巾、会场用水等其他采购</t>
    <phoneticPr fontId="12" type="noConversion"/>
  </si>
  <si>
    <t>广州</t>
    <phoneticPr fontId="12" type="noConversion"/>
  </si>
  <si>
    <t>1.2-3、1.8-9、1.15-16</t>
    <phoneticPr fontId="12" type="noConversion"/>
  </si>
  <si>
    <t>合规:</t>
    <phoneticPr fontId="12" type="noConversion"/>
  </si>
  <si>
    <t>12.30-31、1.4-7、1.10-14、
1.17-18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</si>
</sst>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9" fontId="3" fillId="0" borderId="8" xfId="0" applyNumberFormat="1" applyFont="1" applyBorder="1">
      <alignment vertical="center"/>
    </xf>
    <xf numFmtId="0" fontId="3" fillId="3" borderId="6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62" sqref="I62"/>
    </sheetView>
  </sheetViews>
  <sheetFormatPr defaultColWidth="9" defaultRowHeight="21" customHeight="1" x14ac:dyDescent="0.3"/>
  <cols>
    <col min="1" max="1" width="9" style="30"/>
    <col min="2" max="2" width="16.73046875" customWidth="1"/>
    <col min="3" max="3" width="13" style="31" bestFit="1" customWidth="1"/>
    <col min="5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3"/>
      <c r="J2" s="43"/>
      <c r="K2" s="43"/>
      <c r="L2" s="43"/>
    </row>
    <row r="4" spans="1:12" ht="21" customHeight="1" x14ac:dyDescent="0.3">
      <c r="H4" s="78" t="s">
        <v>85</v>
      </c>
      <c r="I4" s="78"/>
      <c r="J4" s="78" t="s">
        <v>86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34" t="s">
        <v>6</v>
      </c>
      <c r="D7" s="35" t="s">
        <v>7</v>
      </c>
      <c r="E7" s="32" t="s">
        <v>8</v>
      </c>
      <c r="F7" s="33" t="s">
        <v>9</v>
      </c>
      <c r="G7" s="33" t="s">
        <v>10</v>
      </c>
      <c r="H7" s="33" t="s">
        <v>11</v>
      </c>
      <c r="I7" s="33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6">
        <v>0</v>
      </c>
      <c r="G8" s="36">
        <v>0</v>
      </c>
      <c r="H8" s="36">
        <f t="shared" ref="H8:H43" si="0">F8+G8</f>
        <v>0</v>
      </c>
      <c r="I8" s="44"/>
      <c r="J8" s="72" t="s">
        <v>14</v>
      </c>
    </row>
    <row r="9" spans="1:12" ht="21" customHeight="1" x14ac:dyDescent="0.3">
      <c r="A9" s="63"/>
      <c r="B9" s="57"/>
      <c r="C9" s="68"/>
      <c r="D9" s="71"/>
      <c r="E9" s="68"/>
      <c r="F9" s="36">
        <v>0</v>
      </c>
      <c r="G9" s="36">
        <v>0</v>
      </c>
      <c r="H9" s="36">
        <f t="shared" si="0"/>
        <v>0</v>
      </c>
      <c r="I9" s="44"/>
      <c r="J9" s="73"/>
    </row>
    <row r="10" spans="1:12" ht="21" customHeight="1" x14ac:dyDescent="0.3">
      <c r="A10" s="63"/>
      <c r="B10" s="57"/>
      <c r="C10" s="68"/>
      <c r="D10" s="71"/>
      <c r="E10" s="68"/>
      <c r="F10" s="36">
        <v>0</v>
      </c>
      <c r="G10" s="36">
        <v>0</v>
      </c>
      <c r="H10" s="36">
        <f t="shared" si="0"/>
        <v>0</v>
      </c>
      <c r="I10" s="44"/>
      <c r="J10" s="73"/>
    </row>
    <row r="11" spans="1:12" ht="21" customHeight="1" x14ac:dyDescent="0.3">
      <c r="A11" s="63"/>
      <c r="B11" s="57"/>
      <c r="C11" s="68"/>
      <c r="D11" s="71"/>
      <c r="E11" s="68"/>
      <c r="F11" s="36">
        <v>0</v>
      </c>
      <c r="G11" s="36">
        <v>0</v>
      </c>
      <c r="H11" s="36">
        <f t="shared" si="0"/>
        <v>0</v>
      </c>
      <c r="I11" s="44"/>
      <c r="J11" s="73"/>
    </row>
    <row r="12" spans="1:12" ht="21" customHeight="1" x14ac:dyDescent="0.3">
      <c r="A12" s="63"/>
      <c r="B12" s="57"/>
      <c r="C12" s="68"/>
      <c r="D12" s="71"/>
      <c r="E12" s="68"/>
      <c r="F12" s="36">
        <v>0</v>
      </c>
      <c r="G12" s="36">
        <v>0</v>
      </c>
      <c r="H12" s="36">
        <f t="shared" si="0"/>
        <v>0</v>
      </c>
      <c r="I12" s="44"/>
      <c r="J12" s="73"/>
    </row>
    <row r="13" spans="1:12" s="29" customFormat="1" ht="21" customHeight="1" x14ac:dyDescent="0.3">
      <c r="A13" s="37"/>
      <c r="B13" s="38" t="s">
        <v>15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4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2" t="s">
        <v>17</v>
      </c>
    </row>
    <row r="15" spans="1:12" ht="21" customHeight="1" x14ac:dyDescent="0.3">
      <c r="A15" s="65"/>
      <c r="B15" s="59"/>
      <c r="C15" s="70"/>
      <c r="D15" s="65"/>
      <c r="E15" s="70"/>
      <c r="F15" s="36">
        <v>0</v>
      </c>
      <c r="G15" s="36">
        <v>0</v>
      </c>
      <c r="H15" s="36">
        <f t="shared" ref="H15" si="3">F15+G15</f>
        <v>0</v>
      </c>
      <c r="I15" s="44"/>
      <c r="J15" s="73"/>
    </row>
    <row r="16" spans="1:12" s="29" customFormat="1" ht="21" customHeight="1" x14ac:dyDescent="0.3">
      <c r="A16" s="37"/>
      <c r="B16" s="38" t="s">
        <v>18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4"/>
    </row>
    <row r="17" spans="1:10" ht="21" customHeight="1" x14ac:dyDescent="0.3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0" t="s">
        <v>20</v>
      </c>
    </row>
    <row r="18" spans="1:10" ht="21" customHeight="1" x14ac:dyDescent="0.3">
      <c r="A18" s="63"/>
      <c r="B18" s="57"/>
      <c r="C18" s="68"/>
      <c r="D18" s="71"/>
      <c r="E18" s="68"/>
      <c r="F18" s="36">
        <v>0</v>
      </c>
      <c r="G18" s="36">
        <v>0</v>
      </c>
      <c r="H18" s="36">
        <f t="shared" si="0"/>
        <v>0</v>
      </c>
      <c r="I18" s="44"/>
      <c r="J18" s="81"/>
    </row>
    <row r="19" spans="1:10" ht="21" customHeight="1" x14ac:dyDescent="0.3">
      <c r="A19" s="63"/>
      <c r="B19" s="57"/>
      <c r="C19" s="68"/>
      <c r="D19" s="71"/>
      <c r="E19" s="68"/>
      <c r="F19" s="36">
        <v>0</v>
      </c>
      <c r="G19" s="36">
        <v>0</v>
      </c>
      <c r="H19" s="36">
        <f t="shared" si="0"/>
        <v>0</v>
      </c>
      <c r="I19" s="44"/>
      <c r="J19" s="81"/>
    </row>
    <row r="20" spans="1:10" ht="21" customHeight="1" x14ac:dyDescent="0.3">
      <c r="A20" s="63"/>
      <c r="B20" s="57"/>
      <c r="C20" s="68"/>
      <c r="D20" s="71"/>
      <c r="E20" s="68"/>
      <c r="F20" s="36">
        <v>0</v>
      </c>
      <c r="G20" s="36">
        <v>0</v>
      </c>
      <c r="H20" s="36">
        <f t="shared" si="0"/>
        <v>0</v>
      </c>
      <c r="I20" s="44"/>
      <c r="J20" s="81"/>
    </row>
    <row r="21" spans="1:10" s="29" customFormat="1" ht="21" customHeight="1" x14ac:dyDescent="0.3">
      <c r="A21" s="37"/>
      <c r="B21" s="38" t="s">
        <v>21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2"/>
    </row>
    <row r="22" spans="1:10" ht="21" customHeight="1" x14ac:dyDescent="0.3">
      <c r="A22" s="63">
        <v>4</v>
      </c>
      <c r="B22" s="57" t="s">
        <v>22</v>
      </c>
      <c r="C22" s="68">
        <v>100000</v>
      </c>
      <c r="D22" s="71">
        <v>1</v>
      </c>
      <c r="E22" s="68">
        <f t="shared" si="2"/>
        <v>100000</v>
      </c>
      <c r="F22" s="36">
        <v>0</v>
      </c>
      <c r="G22" s="36">
        <v>0</v>
      </c>
      <c r="H22" s="36">
        <f t="shared" si="0"/>
        <v>0</v>
      </c>
      <c r="I22" s="50" t="s">
        <v>88</v>
      </c>
      <c r="J22" s="80" t="s">
        <v>23</v>
      </c>
    </row>
    <row r="23" spans="1:10" ht="21" customHeight="1" x14ac:dyDescent="0.3">
      <c r="A23" s="63"/>
      <c r="B23" s="57"/>
      <c r="C23" s="68"/>
      <c r="D23" s="71"/>
      <c r="E23" s="68"/>
      <c r="F23" s="36">
        <v>0</v>
      </c>
      <c r="G23" s="36">
        <v>0</v>
      </c>
      <c r="H23" s="36">
        <f t="shared" si="0"/>
        <v>0</v>
      </c>
      <c r="I23" s="44"/>
      <c r="J23" s="81"/>
    </row>
    <row r="24" spans="1:10" s="29" customFormat="1" ht="21" customHeight="1" x14ac:dyDescent="0.3">
      <c r="A24" s="37"/>
      <c r="B24" s="38" t="s">
        <v>24</v>
      </c>
      <c r="C24" s="39">
        <f>SUM(C22)</f>
        <v>100000</v>
      </c>
      <c r="D24" s="39">
        <f t="shared" ref="D24:E24" si="6">SUM(D22)</f>
        <v>1</v>
      </c>
      <c r="E24" s="39">
        <f t="shared" si="6"/>
        <v>100000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82"/>
    </row>
    <row r="25" spans="1:10" ht="21" customHeight="1" x14ac:dyDescent="0.3">
      <c r="A25" s="64">
        <v>5</v>
      </c>
      <c r="B25" s="58" t="s">
        <v>25</v>
      </c>
      <c r="C25" s="69">
        <v>30000</v>
      </c>
      <c r="D25" s="64">
        <v>1</v>
      </c>
      <c r="E25" s="69">
        <f t="shared" si="2"/>
        <v>30000</v>
      </c>
      <c r="F25" s="36">
        <v>0</v>
      </c>
      <c r="G25" s="36">
        <v>0</v>
      </c>
      <c r="H25" s="36">
        <f t="shared" si="0"/>
        <v>0</v>
      </c>
      <c r="I25" s="50" t="s">
        <v>87</v>
      </c>
      <c r="J25" s="72" t="s">
        <v>26</v>
      </c>
    </row>
    <row r="26" spans="1:10" ht="21" customHeight="1" x14ac:dyDescent="0.3">
      <c r="A26" s="65"/>
      <c r="B26" s="59"/>
      <c r="C26" s="70"/>
      <c r="D26" s="65"/>
      <c r="E26" s="70"/>
      <c r="F26" s="36">
        <v>0</v>
      </c>
      <c r="G26" s="36">
        <v>0</v>
      </c>
      <c r="H26" s="36">
        <f t="shared" ref="H26" si="8">F26+G26</f>
        <v>0</v>
      </c>
      <c r="I26" s="44"/>
      <c r="J26" s="73"/>
    </row>
    <row r="27" spans="1:10" s="29" customFormat="1" ht="21" customHeight="1" x14ac:dyDescent="0.3">
      <c r="A27" s="37"/>
      <c r="B27" s="38" t="s">
        <v>27</v>
      </c>
      <c r="C27" s="39">
        <f>SUM(C25)</f>
        <v>30000</v>
      </c>
      <c r="D27" s="39">
        <f t="shared" ref="D27:E27" si="9">SUM(D25)</f>
        <v>1</v>
      </c>
      <c r="E27" s="39">
        <f t="shared" si="9"/>
        <v>30000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74"/>
    </row>
    <row r="28" spans="1:10" ht="21" customHeight="1" x14ac:dyDescent="0.3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72" t="s">
        <v>29</v>
      </c>
    </row>
    <row r="29" spans="1:10" ht="21" customHeight="1" x14ac:dyDescent="0.3">
      <c r="A29" s="63"/>
      <c r="B29" s="57"/>
      <c r="C29" s="68"/>
      <c r="D29" s="71"/>
      <c r="E29" s="68"/>
      <c r="F29" s="36">
        <v>0</v>
      </c>
      <c r="G29" s="36">
        <v>0</v>
      </c>
      <c r="H29" s="36">
        <f t="shared" si="0"/>
        <v>0</v>
      </c>
      <c r="I29" s="44"/>
      <c r="J29" s="81"/>
    </row>
    <row r="30" spans="1:10" ht="21" customHeight="1" x14ac:dyDescent="0.3">
      <c r="A30" s="63"/>
      <c r="B30" s="57"/>
      <c r="C30" s="68"/>
      <c r="D30" s="71"/>
      <c r="E30" s="68"/>
      <c r="F30" s="36">
        <v>0</v>
      </c>
      <c r="G30" s="36">
        <v>0</v>
      </c>
      <c r="H30" s="36">
        <f t="shared" si="0"/>
        <v>0</v>
      </c>
      <c r="I30" s="44"/>
      <c r="J30" s="81"/>
    </row>
    <row r="31" spans="1:10" ht="21" customHeight="1" x14ac:dyDescent="0.3">
      <c r="A31" s="63"/>
      <c r="B31" s="57"/>
      <c r="C31" s="68"/>
      <c r="D31" s="71"/>
      <c r="E31" s="68"/>
      <c r="F31" s="36">
        <v>0</v>
      </c>
      <c r="G31" s="36">
        <v>0</v>
      </c>
      <c r="H31" s="36">
        <f t="shared" si="0"/>
        <v>0</v>
      </c>
      <c r="I31" s="44"/>
      <c r="J31" s="81"/>
    </row>
    <row r="32" spans="1:10" s="29" customFormat="1" ht="21" customHeight="1" x14ac:dyDescent="0.3">
      <c r="A32" s="37"/>
      <c r="B32" s="38" t="s">
        <v>30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82"/>
    </row>
    <row r="33" spans="1:10" ht="21" customHeight="1" x14ac:dyDescent="0.3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75"/>
    </row>
    <row r="34" spans="1:10" ht="21" customHeight="1" x14ac:dyDescent="0.3">
      <c r="A34" s="63"/>
      <c r="B34" s="57"/>
      <c r="C34" s="68"/>
      <c r="D34" s="71"/>
      <c r="E34" s="68"/>
      <c r="F34" s="36">
        <v>0</v>
      </c>
      <c r="G34" s="36">
        <v>0</v>
      </c>
      <c r="H34" s="36">
        <f t="shared" si="0"/>
        <v>0</v>
      </c>
      <c r="I34" s="44"/>
      <c r="J34" s="76"/>
    </row>
    <row r="35" spans="1:10" ht="21" customHeight="1" x14ac:dyDescent="0.3">
      <c r="A35" s="63"/>
      <c r="B35" s="57"/>
      <c r="C35" s="68"/>
      <c r="D35" s="71"/>
      <c r="E35" s="68"/>
      <c r="F35" s="36">
        <v>0</v>
      </c>
      <c r="G35" s="36">
        <v>0</v>
      </c>
      <c r="H35" s="36">
        <f t="shared" si="0"/>
        <v>0</v>
      </c>
      <c r="I35" s="44"/>
      <c r="J35" s="76"/>
    </row>
    <row r="36" spans="1:10" ht="21" customHeight="1" x14ac:dyDescent="0.3">
      <c r="A36" s="63"/>
      <c r="B36" s="57"/>
      <c r="C36" s="68"/>
      <c r="D36" s="71"/>
      <c r="E36" s="68"/>
      <c r="F36" s="36">
        <v>0</v>
      </c>
      <c r="G36" s="36">
        <v>0</v>
      </c>
      <c r="H36" s="36">
        <f t="shared" si="0"/>
        <v>0</v>
      </c>
      <c r="I36" s="44"/>
      <c r="J36" s="76"/>
    </row>
    <row r="37" spans="1:10" s="29" customFormat="1" ht="21" customHeight="1" x14ac:dyDescent="0.3">
      <c r="A37" s="37"/>
      <c r="B37" s="38" t="s">
        <v>32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77"/>
    </row>
    <row r="38" spans="1:10" ht="21" customHeight="1" x14ac:dyDescent="0.3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80" t="s">
        <v>34</v>
      </c>
    </row>
    <row r="39" spans="1:10" ht="21" customHeight="1" x14ac:dyDescent="0.3">
      <c r="A39" s="63"/>
      <c r="B39" s="57"/>
      <c r="C39" s="68"/>
      <c r="D39" s="71"/>
      <c r="E39" s="68"/>
      <c r="F39" s="36">
        <v>0</v>
      </c>
      <c r="G39" s="36">
        <v>0</v>
      </c>
      <c r="H39" s="36">
        <f t="shared" si="0"/>
        <v>0</v>
      </c>
      <c r="I39" s="44"/>
      <c r="J39" s="81"/>
    </row>
    <row r="40" spans="1:10" s="29" customFormat="1" ht="21" customHeight="1" x14ac:dyDescent="0.3">
      <c r="A40" s="37"/>
      <c r="B40" s="38" t="s">
        <v>35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82"/>
    </row>
    <row r="41" spans="1:10" ht="21" customHeight="1" x14ac:dyDescent="0.3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72" t="s">
        <v>37</v>
      </c>
    </row>
    <row r="42" spans="1:10" ht="21" customHeight="1" x14ac:dyDescent="0.3">
      <c r="A42" s="63"/>
      <c r="B42" s="57"/>
      <c r="C42" s="68"/>
      <c r="D42" s="71"/>
      <c r="E42" s="68"/>
      <c r="F42" s="36">
        <v>0</v>
      </c>
      <c r="G42" s="36">
        <v>0</v>
      </c>
      <c r="H42" s="36">
        <f t="shared" si="0"/>
        <v>0</v>
      </c>
      <c r="I42" s="44"/>
      <c r="J42" s="73"/>
    </row>
    <row r="43" spans="1:10" ht="21" customHeight="1" x14ac:dyDescent="0.3">
      <c r="A43" s="63"/>
      <c r="B43" s="57"/>
      <c r="C43" s="68"/>
      <c r="D43" s="71"/>
      <c r="E43" s="68"/>
      <c r="F43" s="36">
        <v>0</v>
      </c>
      <c r="G43" s="36">
        <v>0</v>
      </c>
      <c r="H43" s="36">
        <f t="shared" si="0"/>
        <v>0</v>
      </c>
      <c r="I43" s="44"/>
      <c r="J43" s="73"/>
    </row>
    <row r="44" spans="1:10" s="29" customFormat="1" ht="21" customHeight="1" x14ac:dyDescent="0.3">
      <c r="A44" s="37"/>
      <c r="B44" s="38" t="s">
        <v>38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74"/>
    </row>
    <row r="45" spans="1:10" ht="27" x14ac:dyDescent="0.3">
      <c r="A45" s="64">
        <v>10</v>
      </c>
      <c r="B45" s="57" t="s">
        <v>39</v>
      </c>
      <c r="C45" s="68">
        <v>70000</v>
      </c>
      <c r="D45" s="71">
        <v>1</v>
      </c>
      <c r="E45" s="68">
        <f t="shared" si="2"/>
        <v>70000</v>
      </c>
      <c r="F45" s="36">
        <v>0</v>
      </c>
      <c r="G45" s="36">
        <v>0</v>
      </c>
      <c r="H45" s="36">
        <f>F45+G45</f>
        <v>0</v>
      </c>
      <c r="I45" s="49" t="s">
        <v>89</v>
      </c>
      <c r="J45" s="75"/>
    </row>
    <row r="46" spans="1:10" ht="21" customHeight="1" x14ac:dyDescent="0.3">
      <c r="A46" s="66"/>
      <c r="B46" s="57"/>
      <c r="C46" s="68"/>
      <c r="D46" s="71"/>
      <c r="E46" s="68"/>
      <c r="F46" s="36">
        <v>0</v>
      </c>
      <c r="G46" s="36">
        <v>0</v>
      </c>
      <c r="H46" s="36">
        <f t="shared" ref="H46:H51" si="19">F46+G46</f>
        <v>0</v>
      </c>
      <c r="I46" s="44"/>
      <c r="J46" s="76"/>
    </row>
    <row r="47" spans="1:10" ht="21" customHeight="1" x14ac:dyDescent="0.3">
      <c r="A47" s="66"/>
      <c r="B47" s="57"/>
      <c r="C47" s="68"/>
      <c r="D47" s="71"/>
      <c r="E47" s="68"/>
      <c r="F47" s="36">
        <v>0</v>
      </c>
      <c r="G47" s="36">
        <v>0</v>
      </c>
      <c r="H47" s="36">
        <f t="shared" si="19"/>
        <v>0</v>
      </c>
      <c r="I47" s="44"/>
      <c r="J47" s="76"/>
    </row>
    <row r="48" spans="1:10" ht="21" customHeight="1" x14ac:dyDescent="0.3">
      <c r="A48" s="66"/>
      <c r="B48" s="57"/>
      <c r="C48" s="68"/>
      <c r="D48" s="71"/>
      <c r="E48" s="68"/>
      <c r="F48" s="36">
        <v>0</v>
      </c>
      <c r="G48" s="36">
        <v>0</v>
      </c>
      <c r="H48" s="36">
        <f t="shared" si="19"/>
        <v>0</v>
      </c>
      <c r="I48" s="44"/>
      <c r="J48" s="76"/>
    </row>
    <row r="49" spans="1:10" ht="21" customHeight="1" x14ac:dyDescent="0.3">
      <c r="A49" s="66"/>
      <c r="B49" s="57"/>
      <c r="C49" s="68"/>
      <c r="D49" s="71"/>
      <c r="E49" s="68"/>
      <c r="F49" s="36">
        <v>0</v>
      </c>
      <c r="G49" s="36">
        <v>0</v>
      </c>
      <c r="H49" s="36">
        <f t="shared" si="19"/>
        <v>0</v>
      </c>
      <c r="I49" s="44"/>
      <c r="J49" s="76"/>
    </row>
    <row r="50" spans="1:10" ht="21" customHeight="1" x14ac:dyDescent="0.3">
      <c r="A50" s="66"/>
      <c r="B50" s="57"/>
      <c r="C50" s="68"/>
      <c r="D50" s="71"/>
      <c r="E50" s="68"/>
      <c r="F50" s="36">
        <v>0</v>
      </c>
      <c r="G50" s="36">
        <v>0</v>
      </c>
      <c r="H50" s="36">
        <f t="shared" si="19"/>
        <v>0</v>
      </c>
      <c r="I50" s="44"/>
      <c r="J50" s="76"/>
    </row>
    <row r="51" spans="1:10" ht="21" customHeight="1" x14ac:dyDescent="0.3">
      <c r="A51" s="65"/>
      <c r="B51" s="57"/>
      <c r="C51" s="68"/>
      <c r="D51" s="71"/>
      <c r="E51" s="68"/>
      <c r="F51" s="36">
        <v>0</v>
      </c>
      <c r="G51" s="36">
        <v>0</v>
      </c>
      <c r="H51" s="36">
        <f t="shared" si="19"/>
        <v>0</v>
      </c>
      <c r="I51" s="44"/>
      <c r="J51" s="76"/>
    </row>
    <row r="52" spans="1:10" s="29" customFormat="1" ht="21" customHeight="1" x14ac:dyDescent="0.3">
      <c r="A52" s="37"/>
      <c r="B52" s="38" t="s">
        <v>40</v>
      </c>
      <c r="C52" s="39">
        <f>SUM(C45)</f>
        <v>70000</v>
      </c>
      <c r="D52" s="39">
        <f t="shared" ref="D52:E52" si="20">SUM(D45)</f>
        <v>1</v>
      </c>
      <c r="E52" s="39">
        <f t="shared" si="20"/>
        <v>70000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77"/>
    </row>
    <row r="53" spans="1:10" ht="21" customHeight="1" x14ac:dyDescent="0.3">
      <c r="A53" s="37"/>
      <c r="B53" s="38" t="s">
        <v>41</v>
      </c>
      <c r="C53" s="39">
        <f>SUM(C52,C44,C40,C37,C32,C27,C24,C21,C16,C13)</f>
        <v>200000</v>
      </c>
      <c r="D53" s="39">
        <f t="shared" ref="D53:H53" si="22">SUM(D52,D44,D40,D37,D32,D27,D24,D21,D16,D13)</f>
        <v>3</v>
      </c>
      <c r="E53" s="39">
        <f t="shared" si="22"/>
        <v>200000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3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7" t="s">
        <v>46</v>
      </c>
    </row>
    <row r="58" spans="1:10" ht="21" customHeight="1" x14ac:dyDescent="0.3">
      <c r="A58" s="60">
        <f>E53</f>
        <v>200000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48">
        <f>A58-C58</f>
        <v>200000</v>
      </c>
    </row>
    <row r="60" spans="1:10" ht="21" customHeight="1" x14ac:dyDescent="0.3">
      <c r="A60" s="40" t="s">
        <v>47</v>
      </c>
      <c r="B60" s="41"/>
      <c r="C60" s="42" t="s">
        <v>48</v>
      </c>
      <c r="D60" s="40"/>
      <c r="E60" s="40" t="s">
        <v>49</v>
      </c>
      <c r="F60" s="40"/>
      <c r="G60" s="40" t="s">
        <v>50</v>
      </c>
      <c r="H60" s="40"/>
      <c r="I60" s="41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5" workbookViewId="0">
      <selection activeCell="A26" sqref="A26:K3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20.265625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3" t="s">
        <v>53</v>
      </c>
      <c r="G5" s="83"/>
      <c r="H5" s="5" t="s">
        <v>54</v>
      </c>
      <c r="I5" s="4"/>
      <c r="J5" s="83" t="s">
        <v>55</v>
      </c>
      <c r="K5" s="84"/>
    </row>
    <row r="6" spans="2:11" ht="20.100000000000001" customHeight="1" x14ac:dyDescent="0.3">
      <c r="B6" s="6"/>
      <c r="C6" s="7"/>
      <c r="D6" s="8" t="s">
        <v>56</v>
      </c>
      <c r="E6" s="8"/>
      <c r="F6" s="85" t="s">
        <v>57</v>
      </c>
      <c r="G6" s="85"/>
      <c r="H6" s="8" t="s">
        <v>58</v>
      </c>
      <c r="I6" s="7"/>
      <c r="J6" s="85" t="s">
        <v>59</v>
      </c>
      <c r="K6" s="86"/>
    </row>
    <row r="7" spans="2:11" ht="20.100000000000001" customHeight="1" x14ac:dyDescent="0.3">
      <c r="B7" s="6"/>
      <c r="C7" s="7"/>
      <c r="D7" s="8" t="s">
        <v>60</v>
      </c>
      <c r="E7" s="8"/>
      <c r="F7" s="87">
        <v>43704</v>
      </c>
      <c r="G7" s="85"/>
      <c r="H7" s="8" t="s">
        <v>61</v>
      </c>
      <c r="I7" s="21"/>
      <c r="J7" s="85">
        <v>8.2799999999999994</v>
      </c>
      <c r="K7" s="8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2"/>
      <c r="J8" s="88" t="s">
        <v>84</v>
      </c>
      <c r="K8" s="89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90" t="s">
        <v>1</v>
      </c>
      <c r="C10" s="91"/>
      <c r="D10" s="14" t="s">
        <v>63</v>
      </c>
      <c r="E10" s="92" t="s">
        <v>64</v>
      </c>
      <c r="F10" s="93"/>
      <c r="G10" s="16" t="s">
        <v>65</v>
      </c>
      <c r="H10" s="15" t="s">
        <v>66</v>
      </c>
      <c r="I10" s="92" t="s">
        <v>67</v>
      </c>
      <c r="J10" s="93"/>
      <c r="K10" s="16" t="s">
        <v>68</v>
      </c>
    </row>
    <row r="11" spans="2:11" ht="20.100000000000001" customHeight="1" x14ac:dyDescent="0.3">
      <c r="B11" s="94">
        <v>1</v>
      </c>
      <c r="C11" s="95"/>
      <c r="D11" s="106" t="s">
        <v>69</v>
      </c>
      <c r="E11" s="94" t="s">
        <v>70</v>
      </c>
      <c r="F11" s="95"/>
      <c r="G11" s="17">
        <v>0</v>
      </c>
      <c r="H11" s="17"/>
      <c r="I11" s="96"/>
      <c r="J11" s="97"/>
      <c r="K11" s="23" t="s">
        <v>71</v>
      </c>
    </row>
    <row r="12" spans="2:11" ht="23" customHeight="1" x14ac:dyDescent="0.3">
      <c r="B12" s="94">
        <v>2</v>
      </c>
      <c r="C12" s="95"/>
      <c r="D12" s="107"/>
      <c r="E12" s="98" t="s">
        <v>72</v>
      </c>
      <c r="F12" s="99"/>
      <c r="G12" s="17"/>
      <c r="H12" s="17"/>
      <c r="I12" s="96"/>
      <c r="J12" s="97"/>
      <c r="K12" s="23"/>
    </row>
    <row r="13" spans="2:11" ht="20.100000000000001" customHeight="1" x14ac:dyDescent="0.3">
      <c r="B13" s="94">
        <v>3</v>
      </c>
      <c r="C13" s="95"/>
      <c r="D13" s="107"/>
      <c r="E13" s="94" t="s">
        <v>73</v>
      </c>
      <c r="F13" s="95"/>
      <c r="G13" s="17"/>
      <c r="H13" s="17"/>
      <c r="I13" s="96"/>
      <c r="J13" s="97"/>
      <c r="K13" s="23"/>
    </row>
    <row r="14" spans="2:11" ht="20.100000000000001" customHeight="1" x14ac:dyDescent="0.3">
      <c r="B14" s="94">
        <v>4</v>
      </c>
      <c r="C14" s="95"/>
      <c r="D14" s="107"/>
      <c r="E14" s="94" t="s">
        <v>74</v>
      </c>
      <c r="F14" s="95"/>
      <c r="G14" s="17"/>
      <c r="H14" s="17"/>
      <c r="I14" s="96"/>
      <c r="J14" s="97"/>
      <c r="K14" s="23"/>
    </row>
    <row r="15" spans="2:11" ht="20.100000000000001" customHeight="1" x14ac:dyDescent="0.3">
      <c r="B15" s="94">
        <v>5</v>
      </c>
      <c r="C15" s="95"/>
      <c r="D15" s="106" t="s">
        <v>39</v>
      </c>
      <c r="E15" s="100"/>
      <c r="F15" s="100"/>
      <c r="G15" s="17"/>
      <c r="H15" s="17"/>
      <c r="I15" s="96"/>
      <c r="J15" s="97"/>
      <c r="K15" s="23"/>
    </row>
    <row r="16" spans="2:11" ht="20.100000000000001" customHeight="1" x14ac:dyDescent="0.3">
      <c r="B16" s="94">
        <v>6</v>
      </c>
      <c r="C16" s="95"/>
      <c r="D16" s="107"/>
      <c r="E16" s="100"/>
      <c r="F16" s="100"/>
      <c r="G16" s="17"/>
      <c r="H16" s="17"/>
      <c r="I16" s="96"/>
      <c r="J16" s="97"/>
      <c r="K16" s="23"/>
    </row>
    <row r="17" spans="1:11" ht="20.100000000000001" customHeight="1" x14ac:dyDescent="0.3">
      <c r="B17" s="94">
        <v>7</v>
      </c>
      <c r="C17" s="95"/>
      <c r="D17" s="108"/>
      <c r="E17" s="100"/>
      <c r="F17" s="100"/>
      <c r="G17" s="17">
        <v>0</v>
      </c>
      <c r="H17" s="17"/>
      <c r="I17" s="96"/>
      <c r="J17" s="97"/>
      <c r="K17" s="23"/>
    </row>
    <row r="18" spans="1:11" ht="20.100000000000001" customHeight="1" x14ac:dyDescent="0.3">
      <c r="B18" s="92" t="s">
        <v>41</v>
      </c>
      <c r="C18" s="101"/>
      <c r="D18" s="101"/>
      <c r="E18" s="101"/>
      <c r="F18" s="93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4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5"/>
      <c r="K19" s="13"/>
    </row>
    <row r="20" spans="1:11" ht="20.100000000000001" customHeight="1" x14ac:dyDescent="0.3">
      <c r="B20" s="104" t="s">
        <v>66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6" t="s">
        <v>76</v>
      </c>
    </row>
    <row r="21" spans="1:11" ht="20.100000000000001" customHeight="1" x14ac:dyDescent="0.3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6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77</v>
      </c>
      <c r="C23" s="13"/>
      <c r="D23" s="13"/>
      <c r="E23" s="13"/>
      <c r="F23" s="13" t="s">
        <v>48</v>
      </c>
      <c r="G23" s="13" t="s">
        <v>78</v>
      </c>
      <c r="H23" s="13"/>
      <c r="I23" s="13"/>
      <c r="J23" s="13" t="s">
        <v>50</v>
      </c>
      <c r="K23" s="13"/>
    </row>
    <row r="26" spans="1:11" ht="17.649999999999999" x14ac:dyDescent="0.3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3">
      <c r="B28" s="3"/>
      <c r="C28" s="4"/>
      <c r="D28" s="5" t="s">
        <v>52</v>
      </c>
      <c r="E28" s="5"/>
      <c r="F28" s="83" t="str">
        <f>F5</f>
        <v>王凤雨</v>
      </c>
      <c r="G28" s="83"/>
      <c r="H28" s="5" t="s">
        <v>54</v>
      </c>
      <c r="I28" s="4"/>
      <c r="J28" s="83" t="str">
        <f>J5</f>
        <v>助理</v>
      </c>
      <c r="K28" s="84"/>
    </row>
    <row r="29" spans="1:11" ht="20.100000000000001" customHeight="1" x14ac:dyDescent="0.3">
      <c r="B29" s="6"/>
      <c r="C29" s="7"/>
      <c r="D29" s="8" t="s">
        <v>56</v>
      </c>
      <c r="E29" s="8"/>
      <c r="F29" s="85" t="str">
        <f>F6</f>
        <v>北京</v>
      </c>
      <c r="G29" s="85"/>
      <c r="H29" s="8" t="s">
        <v>58</v>
      </c>
      <c r="I29" s="7"/>
      <c r="J29" s="85" t="str">
        <f>J6</f>
        <v>企划活动部</v>
      </c>
      <c r="K29" s="86"/>
    </row>
    <row r="30" spans="1:11" ht="20.100000000000001" customHeight="1" x14ac:dyDescent="0.3">
      <c r="B30" s="6"/>
      <c r="C30" s="7"/>
      <c r="D30" s="8" t="s">
        <v>60</v>
      </c>
      <c r="E30" s="8"/>
      <c r="F30" s="87">
        <f>F7</f>
        <v>43704</v>
      </c>
      <c r="G30" s="85"/>
      <c r="H30" s="8" t="s">
        <v>61</v>
      </c>
      <c r="I30" s="21"/>
      <c r="J30" s="85">
        <f>J7</f>
        <v>8.2799999999999994</v>
      </c>
      <c r="K30" s="86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2"/>
      <c r="J31" s="88" t="str">
        <f>J8</f>
        <v>HMZA-191113-XKH685</v>
      </c>
      <c r="K31" s="89"/>
    </row>
    <row r="32" spans="1:11" ht="20.100000000000001" customHeight="1" x14ac:dyDescent="0.3"/>
    <row r="33" spans="2:11" ht="20.100000000000001" customHeight="1" x14ac:dyDescent="0.3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9" t="s">
        <v>41</v>
      </c>
      <c r="J33" s="109"/>
      <c r="K33" s="27" t="s">
        <v>68</v>
      </c>
    </row>
    <row r="34" spans="2:11" ht="47.65" customHeight="1" x14ac:dyDescent="0.3">
      <c r="B34" s="100">
        <v>1</v>
      </c>
      <c r="C34" s="100"/>
      <c r="D34" s="110" t="s">
        <v>90</v>
      </c>
      <c r="E34" s="111" t="s">
        <v>93</v>
      </c>
      <c r="F34" s="95"/>
      <c r="G34" s="17">
        <v>100</v>
      </c>
      <c r="H34" s="17">
        <v>13</v>
      </c>
      <c r="I34" s="96">
        <f>G34*H34</f>
        <v>1300</v>
      </c>
      <c r="J34" s="97"/>
      <c r="K34" s="28"/>
    </row>
    <row r="35" spans="2:11" ht="20.100000000000001" customHeight="1" x14ac:dyDescent="0.3">
      <c r="B35" s="100">
        <v>2</v>
      </c>
      <c r="C35" s="100"/>
      <c r="D35" s="110" t="s">
        <v>90</v>
      </c>
      <c r="E35" s="94" t="s">
        <v>91</v>
      </c>
      <c r="F35" s="95"/>
      <c r="G35" s="17">
        <v>200</v>
      </c>
      <c r="H35" s="17">
        <v>6</v>
      </c>
      <c r="I35" s="96">
        <f t="shared" ref="I35:I36" si="0">G35*H35</f>
        <v>1200</v>
      </c>
      <c r="J35" s="97"/>
      <c r="K35" s="28"/>
    </row>
    <row r="36" spans="2:11" ht="20.100000000000001" customHeight="1" x14ac:dyDescent="0.3">
      <c r="B36" s="100">
        <v>3</v>
      </c>
      <c r="C36" s="100"/>
      <c r="D36" s="110" t="s">
        <v>90</v>
      </c>
      <c r="E36" s="94">
        <v>1.1000000000000001</v>
      </c>
      <c r="F36" s="95"/>
      <c r="G36" s="17">
        <v>300</v>
      </c>
      <c r="H36" s="17">
        <v>1</v>
      </c>
      <c r="I36" s="96">
        <f t="shared" si="0"/>
        <v>300</v>
      </c>
      <c r="J36" s="97"/>
      <c r="K36" s="28"/>
    </row>
    <row r="37" spans="2:11" ht="20.100000000000001" customHeight="1" x14ac:dyDescent="0.3">
      <c r="B37" s="92" t="s">
        <v>41</v>
      </c>
      <c r="C37" s="101"/>
      <c r="D37" s="101"/>
      <c r="E37" s="101"/>
      <c r="F37" s="93"/>
      <c r="G37" s="18"/>
      <c r="H37" s="18">
        <f>SUM(H19:H36)</f>
        <v>20</v>
      </c>
      <c r="I37" s="102">
        <f>SUM(I34:J36)</f>
        <v>2800</v>
      </c>
      <c r="J37" s="103"/>
      <c r="K37" s="24"/>
    </row>
    <row r="38" spans="2:11" ht="20.100000000000001" customHeight="1" x14ac:dyDescent="0.3">
      <c r="B38" s="13" t="s">
        <v>77</v>
      </c>
      <c r="C38" s="13"/>
      <c r="D38" s="13"/>
      <c r="E38" s="13"/>
      <c r="F38" s="13" t="s">
        <v>48</v>
      </c>
      <c r="G38" s="13" t="s">
        <v>92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I12:J12"/>
    <mergeCell ref="E12:F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2022-01-24T07:15:20Z</cp:lastPrinted>
  <dcterms:created xsi:type="dcterms:W3CDTF">2014-04-15T08:52:00Z</dcterms:created>
  <dcterms:modified xsi:type="dcterms:W3CDTF">2022-01-24T07:15:22Z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